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野菜" sheetId="1" r:id="rId4"/>
    <sheet state="visible" name="果物" sheetId="2" r:id="rId5"/>
    <sheet state="visible" name="肉" sheetId="3" r:id="rId6"/>
    <sheet state="visible" name="魚" sheetId="4" r:id="rId7"/>
    <sheet state="visible" name="その他" sheetId="5" r:id="rId8"/>
    <sheet state="visible" name="結果" sheetId="6" r:id="rId9"/>
  </sheets>
  <definedNames/>
  <calcPr/>
</workbook>
</file>

<file path=xl/sharedStrings.xml><?xml version="1.0" encoding="utf-8"?>
<sst xmlns="http://schemas.openxmlformats.org/spreadsheetml/2006/main" count="868" uniqueCount="197">
  <si>
    <t>買った数量</t>
  </si>
  <si>
    <t>品目</t>
  </si>
  <si>
    <t>個数</t>
  </si>
  <si>
    <t>g</t>
  </si>
  <si>
    <t>たんぱく質</t>
  </si>
  <si>
    <t>脂質</t>
  </si>
  <si>
    <t>糖質</t>
  </si>
  <si>
    <t>ナトリウム</t>
  </si>
  <si>
    <t>カリウム</t>
  </si>
  <si>
    <t>カルシウム</t>
  </si>
  <si>
    <t>マグネシウム</t>
  </si>
  <si>
    <t>リン</t>
  </si>
  <si>
    <t>鉄</t>
  </si>
  <si>
    <t>亜鉛</t>
  </si>
  <si>
    <t>レチノール</t>
  </si>
  <si>
    <t>ビタミンE</t>
  </si>
  <si>
    <t>ビタミンB1</t>
  </si>
  <si>
    <t>ビタミンC</t>
  </si>
  <si>
    <t>食物繊維</t>
  </si>
  <si>
    <t>廃棄率</t>
  </si>
  <si>
    <t>束</t>
  </si>
  <si>
    <t>アスパラ</t>
  </si>
  <si>
    <t>1束</t>
  </si>
  <si>
    <t>個</t>
  </si>
  <si>
    <t>アボカド</t>
  </si>
  <si>
    <t>1個</t>
  </si>
  <si>
    <t>袋</t>
  </si>
  <si>
    <t>えのきたけ</t>
  </si>
  <si>
    <t>1袋</t>
  </si>
  <si>
    <t>パック</t>
  </si>
  <si>
    <t>えりんぎ</t>
  </si>
  <si>
    <t>1パック</t>
  </si>
  <si>
    <t>本</t>
  </si>
  <si>
    <t>オクラ</t>
  </si>
  <si>
    <t>1本</t>
  </si>
  <si>
    <t>かぶ</t>
  </si>
  <si>
    <t>かぼちゃ</t>
  </si>
  <si>
    <t>カリフラワー</t>
  </si>
  <si>
    <t>玉</t>
  </si>
  <si>
    <t>キャベツ</t>
  </si>
  <si>
    <t>1玉</t>
  </si>
  <si>
    <t>枚</t>
  </si>
  <si>
    <t>1枚</t>
  </si>
  <si>
    <t>きゅうり</t>
  </si>
  <si>
    <t>ゴーヤ</t>
  </si>
  <si>
    <t>ごぼう</t>
  </si>
  <si>
    <t>さつまいも</t>
  </si>
  <si>
    <t>さといも</t>
  </si>
  <si>
    <t>さやいんげん</t>
  </si>
  <si>
    <t>しめじ</t>
  </si>
  <si>
    <t>じゃがいも</t>
  </si>
  <si>
    <t>片</t>
  </si>
  <si>
    <t>しょうが(小)</t>
  </si>
  <si>
    <t>1片</t>
  </si>
  <si>
    <t>ズッキーニ</t>
  </si>
  <si>
    <t>セロリ</t>
  </si>
  <si>
    <t>たけのこ（水煮）</t>
  </si>
  <si>
    <t>とうもろこし</t>
  </si>
  <si>
    <t>トマト</t>
  </si>
  <si>
    <t>なす</t>
  </si>
  <si>
    <t>にら</t>
  </si>
  <si>
    <t>にんじん（皮むき）</t>
  </si>
  <si>
    <t>にんにく</t>
  </si>
  <si>
    <t>にんにくの芽</t>
  </si>
  <si>
    <t>ねぎ</t>
  </si>
  <si>
    <t>パプリカ</t>
  </si>
  <si>
    <t>ピーマン</t>
  </si>
  <si>
    <t>ブロッコリー</t>
  </si>
  <si>
    <t>ほうれん草</t>
  </si>
  <si>
    <t>もやし</t>
  </si>
  <si>
    <t>レタス</t>
  </si>
  <si>
    <t>節</t>
  </si>
  <si>
    <t>レンコン</t>
  </si>
  <si>
    <t>1節</t>
  </si>
  <si>
    <t>玉ねぎ</t>
  </si>
  <si>
    <t>春菊</t>
  </si>
  <si>
    <t>小松菜</t>
  </si>
  <si>
    <t>水菜</t>
  </si>
  <si>
    <t>生しいたけ</t>
  </si>
  <si>
    <t>大根</t>
  </si>
  <si>
    <t>株</t>
  </si>
  <si>
    <t>白菜</t>
  </si>
  <si>
    <t>1株</t>
  </si>
  <si>
    <t>大葉</t>
  </si>
  <si>
    <t>10枚</t>
  </si>
  <si>
    <t>まいたけ</t>
  </si>
  <si>
    <t>結果</t>
  </si>
  <si>
    <t>βカロテン</t>
  </si>
  <si>
    <t>ビタミンB0</t>
  </si>
  <si>
    <t>にんじん</t>
  </si>
  <si>
    <t>×10枚</t>
  </si>
  <si>
    <t>合計</t>
  </si>
  <si>
    <t>カロリー合計</t>
  </si>
  <si>
    <t>カロリー</t>
  </si>
  <si>
    <t>男性1日分</t>
  </si>
  <si>
    <t>女性1日分</t>
  </si>
  <si>
    <t>イチゴ</t>
  </si>
  <si>
    <t>オレンジ</t>
  </si>
  <si>
    <t>キウイフルーツ</t>
  </si>
  <si>
    <t>グレープフルーツ</t>
  </si>
  <si>
    <t>パイナップル</t>
  </si>
  <si>
    <t>房</t>
  </si>
  <si>
    <t>バナナ</t>
  </si>
  <si>
    <t>1房</t>
  </si>
  <si>
    <t>ぶどう</t>
  </si>
  <si>
    <t>マンゴー</t>
  </si>
  <si>
    <t>みかん</t>
  </si>
  <si>
    <t>メロン</t>
  </si>
  <si>
    <t>りんご</t>
  </si>
  <si>
    <t>レモン</t>
  </si>
  <si>
    <t>甘柿</t>
  </si>
  <si>
    <t>柿</t>
  </si>
  <si>
    <t>×100g</t>
  </si>
  <si>
    <t>鶏もも肉(皮付き)</t>
  </si>
  <si>
    <t>鶏もも肉(皮なし)</t>
  </si>
  <si>
    <t>鶏むね肉(皮付き)</t>
  </si>
  <si>
    <t>鶏ささ身</t>
  </si>
  <si>
    <t>鶏ひき肉</t>
  </si>
  <si>
    <t>鶏レバー</t>
  </si>
  <si>
    <t>砂肝</t>
  </si>
  <si>
    <t>ベーコン</t>
  </si>
  <si>
    <t>ハム</t>
  </si>
  <si>
    <t>豚ばら肉</t>
  </si>
  <si>
    <t>豚ロース肉</t>
  </si>
  <si>
    <t>豚ひき肉</t>
  </si>
  <si>
    <t>豚レバー</t>
  </si>
  <si>
    <t>牛もも肉</t>
  </si>
  <si>
    <t>牛すじ（ゆで）</t>
  </si>
  <si>
    <t>牛ひき肉</t>
  </si>
  <si>
    <t>牛すじ</t>
  </si>
  <si>
    <t>廃棄率%</t>
  </si>
  <si>
    <t>尾</t>
  </si>
  <si>
    <t>あじ</t>
  </si>
  <si>
    <t>1尾</t>
  </si>
  <si>
    <t>杯</t>
  </si>
  <si>
    <t>いか</t>
  </si>
  <si>
    <t>1杯</t>
  </si>
  <si>
    <t>いわし</t>
  </si>
  <si>
    <t>くるまえび</t>
  </si>
  <si>
    <t>切れ</t>
  </si>
  <si>
    <t>かじき</t>
  </si>
  <si>
    <t>1切れ</t>
  </si>
  <si>
    <t>かれい</t>
  </si>
  <si>
    <t>さけ</t>
  </si>
  <si>
    <t>さば</t>
  </si>
  <si>
    <t>さんま</t>
  </si>
  <si>
    <t>たこ</t>
  </si>
  <si>
    <t>たら</t>
  </si>
  <si>
    <t>腹</t>
  </si>
  <si>
    <t>たらこ</t>
  </si>
  <si>
    <t>1腹</t>
  </si>
  <si>
    <t>あさり（殻つき）</t>
  </si>
  <si>
    <t>はまぐり（殻つき）</t>
  </si>
  <si>
    <t>人前</t>
  </si>
  <si>
    <t>ホタテ貝柱</t>
  </si>
  <si>
    <t>1人前</t>
  </si>
  <si>
    <t>えび</t>
  </si>
  <si>
    <t>オリーブオイル</t>
  </si>
  <si>
    <t>大匙１</t>
  </si>
  <si>
    <t>丁</t>
  </si>
  <si>
    <t>絹豆腐</t>
  </si>
  <si>
    <t>1丁</t>
  </si>
  <si>
    <t>木綿豆腐</t>
  </si>
  <si>
    <t>豆乳（無調整）</t>
  </si>
  <si>
    <t>ごま油</t>
  </si>
  <si>
    <t>厚揚げ</t>
  </si>
  <si>
    <t>油揚げ（油抜き後）</t>
  </si>
  <si>
    <t>納豆</t>
  </si>
  <si>
    <t>大匙</t>
  </si>
  <si>
    <t>味噌（豆）</t>
  </si>
  <si>
    <t>大匙1</t>
  </si>
  <si>
    <t>斤</t>
  </si>
  <si>
    <t>食パン</t>
  </si>
  <si>
    <t>1斤</t>
  </si>
  <si>
    <t>卵</t>
  </si>
  <si>
    <t>牛乳</t>
  </si>
  <si>
    <t>×100ml</t>
  </si>
  <si>
    <t>ビール</t>
  </si>
  <si>
    <t>100ml</t>
  </si>
  <si>
    <t>チーズ</t>
  </si>
  <si>
    <t>カレールー</t>
  </si>
  <si>
    <t>パスタ</t>
  </si>
  <si>
    <t>うどん</t>
  </si>
  <si>
    <t>精白米</t>
  </si>
  <si>
    <t>玄米</t>
  </si>
  <si>
    <t>油揚げ</t>
  </si>
  <si>
    <t>カレー</t>
  </si>
  <si>
    <t>合</t>
  </si>
  <si>
    <t>野菜合計</t>
  </si>
  <si>
    <t>果物合計</t>
  </si>
  <si>
    <t>肉合計</t>
  </si>
  <si>
    <t>魚合計</t>
  </si>
  <si>
    <t>その他合計</t>
  </si>
  <si>
    <t>すべての合計</t>
  </si>
  <si>
    <t>男性○日分</t>
  </si>
  <si>
    <t>女性○日分</t>
  </si>
  <si>
    <t>男女1人ずつ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</si>
</sst>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b/>
      <sz val="7.0"/>
      <color theme="1"/>
      <name val="Arial"/>
    </font>
    <font>
      <b/>
      <sz val="14.0"/>
      <color theme="1"/>
      <name val="Arial"/>
    </font>
    <font>
      <sz val="7.0"/>
      <color theme="1"/>
      <name val="Arial"/>
    </font>
    <font>
      <color rgb="FF000000"/>
      <name val="Arial"/>
    </font>
    <font>
      <b/>
      <color rgb="FF000000"/>
      <name val="Arial"/>
    </font>
    <font>
      <sz val="11.0"/>
      <color theme="1"/>
      <name val="Inconsolata"/>
    </font>
  </fonts>
  <fills count="9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/>
    </xf>
    <xf borderId="2" fillId="2" fontId="3" numFmtId="0" xfId="0" applyBorder="1" applyFont="1"/>
    <xf borderId="3" fillId="2" fontId="2" numFmtId="0" xfId="0" applyAlignment="1" applyBorder="1" applyFont="1">
      <alignment readingOrder="0"/>
    </xf>
    <xf borderId="3" fillId="2" fontId="4" numFmtId="0" xfId="0" applyAlignment="1" applyBorder="1" applyFont="1">
      <alignment horizontal="center" readingOrder="0"/>
    </xf>
    <xf borderId="3" fillId="3" fontId="1" numFmtId="0" xfId="0" applyAlignment="1" applyBorder="1" applyFill="1" applyFont="1">
      <alignment readingOrder="0"/>
    </xf>
    <xf borderId="3" fillId="3" fontId="1" numFmtId="0" xfId="0" applyBorder="1" applyFont="1"/>
    <xf borderId="3" fillId="4" fontId="1" numFmtId="0" xfId="0" applyAlignment="1" applyBorder="1" applyFill="1" applyFont="1">
      <alignment readingOrder="0"/>
    </xf>
    <xf borderId="3" fillId="4" fontId="1" numFmtId="0" xfId="0" applyBorder="1" applyFont="1"/>
    <xf borderId="3" fillId="3" fontId="3" numFmtId="0" xfId="0" applyAlignment="1" applyBorder="1" applyFont="1">
      <alignment readingOrder="0"/>
    </xf>
    <xf borderId="3" fillId="4" fontId="1" numFmtId="2" xfId="0" applyAlignment="1" applyBorder="1" applyFont="1" applyNumberFormat="1">
      <alignment readingOrder="0"/>
    </xf>
    <xf borderId="0" fillId="5" fontId="5" numFmtId="0" xfId="0" applyAlignment="1" applyFill="1" applyFont="1">
      <alignment horizontal="center" readingOrder="0"/>
    </xf>
    <xf borderId="1" fillId="2" fontId="4" numFmtId="0" xfId="0" applyAlignment="1" applyBorder="1" applyFont="1">
      <alignment horizontal="center" readingOrder="0"/>
    </xf>
    <xf borderId="4" fillId="0" fontId="6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/>
    </xf>
    <xf borderId="1" fillId="3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1" fillId="4" fontId="1" numFmtId="0" xfId="0" applyAlignment="1" applyBorder="1" applyFont="1">
      <alignment readingOrder="0"/>
    </xf>
    <xf borderId="3" fillId="4" fontId="7" numFmtId="0" xfId="0" applyAlignment="1" applyBorder="1" applyFont="1">
      <alignment horizontal="left" readingOrder="0"/>
    </xf>
    <xf borderId="1" fillId="6" fontId="1" numFmtId="0" xfId="0" applyAlignment="1" applyBorder="1" applyFill="1" applyFont="1">
      <alignment horizontal="center" readingOrder="0"/>
    </xf>
    <xf borderId="5" fillId="3" fontId="3" numFmtId="0" xfId="0" applyBorder="1" applyFont="1"/>
    <xf borderId="2" fillId="3" fontId="3" numFmtId="0" xfId="0" applyBorder="1" applyFont="1"/>
    <xf borderId="3" fillId="6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2" fillId="0" fontId="3" numFmtId="0" xfId="0" applyBorder="1" applyFont="1"/>
    <xf borderId="3" fillId="0" fontId="1" numFmtId="0" xfId="0" applyBorder="1" applyFont="1"/>
    <xf borderId="3" fillId="0" fontId="4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3" fillId="0" fontId="1" numFmtId="0" xfId="0" applyAlignment="1" applyBorder="1" applyFont="1">
      <alignment readingOrder="0"/>
    </xf>
    <xf borderId="5" fillId="4" fontId="3" numFmtId="0" xfId="0" applyBorder="1" applyFont="1"/>
    <xf borderId="2" fillId="4" fontId="3" numFmtId="0" xfId="0" applyBorder="1" applyFont="1"/>
    <xf borderId="0" fillId="0" fontId="4" numFmtId="0" xfId="0" applyAlignment="1" applyFont="1">
      <alignment horizontal="center" readingOrder="0"/>
    </xf>
    <xf borderId="1" fillId="2" fontId="8" numFmtId="0" xfId="0" applyAlignment="1" applyBorder="1" applyFont="1">
      <alignment horizontal="center" readingOrder="0"/>
    </xf>
    <xf borderId="0" fillId="3" fontId="7" numFmtId="0" xfId="0" applyAlignment="1" applyFont="1">
      <alignment horizontal="left" readingOrder="0"/>
    </xf>
    <xf borderId="0" fillId="2" fontId="4" numFmtId="0" xfId="0" applyAlignment="1" applyFont="1">
      <alignment horizontal="center" readingOrder="0"/>
    </xf>
    <xf borderId="0" fillId="3" fontId="1" numFmtId="0" xfId="0" applyAlignment="1" applyFont="1">
      <alignment readingOrder="0"/>
    </xf>
    <xf borderId="0" fillId="4" fontId="1" numFmtId="0" xfId="0" applyAlignment="1" applyFont="1">
      <alignment readingOrder="0"/>
    </xf>
    <xf borderId="3" fillId="6" fontId="1" numFmtId="0" xfId="0" applyAlignment="1" applyBorder="1" applyFont="1">
      <alignment readingOrder="0"/>
    </xf>
    <xf borderId="0" fillId="6" fontId="1" numFmtId="0" xfId="0" applyAlignment="1" applyFont="1">
      <alignment readingOrder="0"/>
    </xf>
    <xf borderId="0" fillId="4" fontId="1" numFmtId="0" xfId="0" applyAlignment="1" applyFont="1">
      <alignment horizontal="center" readingOrder="0"/>
    </xf>
    <xf borderId="0" fillId="4" fontId="1" numFmtId="0" xfId="0" applyAlignment="1" applyFont="1">
      <alignment readingOrder="0"/>
    </xf>
    <xf borderId="1" fillId="4" fontId="1" numFmtId="0" xfId="0" applyAlignment="1" applyBorder="1" applyFont="1">
      <alignment horizontal="center" readingOrder="0"/>
    </xf>
    <xf borderId="0" fillId="3" fontId="1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3" fontId="1" numFmtId="0" xfId="0" applyAlignment="1" applyFont="1">
      <alignment readingOrder="0"/>
    </xf>
    <xf borderId="1" fillId="3" fontId="1" numFmtId="0" xfId="0" applyAlignment="1" applyBorder="1" applyFont="1">
      <alignment horizontal="center" readingOrder="0"/>
    </xf>
    <xf borderId="3" fillId="4" fontId="3" numFmtId="0" xfId="0" applyAlignment="1" applyBorder="1" applyFont="1">
      <alignment readingOrder="0"/>
    </xf>
    <xf borderId="1" fillId="3" fontId="1" numFmtId="0" xfId="0" applyAlignment="1" applyBorder="1" applyFont="1">
      <alignment horizontal="center" readingOrder="0"/>
    </xf>
    <xf borderId="0" fillId="4" fontId="4" numFmtId="0" xfId="0" applyAlignment="1" applyFont="1">
      <alignment horizontal="center" readingOrder="0"/>
    </xf>
    <xf borderId="1" fillId="4" fontId="1" numFmtId="0" xfId="0" applyAlignment="1" applyBorder="1" applyFont="1">
      <alignment horizontal="center" readingOrder="0"/>
    </xf>
    <xf borderId="3" fillId="0" fontId="1" numFmtId="0" xfId="0" applyBorder="1" applyFont="1"/>
    <xf borderId="3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4" fillId="0" fontId="1" numFmtId="0" xfId="0" applyBorder="1" applyFont="1"/>
    <xf borderId="3" fillId="0" fontId="1" numFmtId="0" xfId="0" applyAlignment="1" applyBorder="1" applyFont="1">
      <alignment readingOrder="0"/>
    </xf>
    <xf borderId="3" fillId="3" fontId="9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Border="1" applyFont="1"/>
    <xf borderId="3" fillId="7" fontId="1" numFmtId="0" xfId="0" applyAlignment="1" applyBorder="1" applyFill="1" applyFont="1">
      <alignment readingOrder="0"/>
    </xf>
    <xf borderId="3" fillId="7" fontId="1" numFmtId="0" xfId="0" applyBorder="1" applyFont="1"/>
    <xf borderId="1" fillId="7" fontId="1" numFmtId="0" xfId="0" applyBorder="1" applyFont="1"/>
    <xf borderId="3" fillId="8" fontId="1" numFmtId="0" xfId="0" applyAlignment="1" applyBorder="1" applyFill="1" applyFont="1">
      <alignment readingOrder="0"/>
    </xf>
    <xf borderId="3" fillId="8" fontId="1" numFmtId="0" xfId="0" applyBorder="1" applyFont="1"/>
    <xf borderId="3" fillId="8" fontId="1" numFmtId="2" xfId="0" applyBorder="1" applyFont="1" applyNumberFormat="1"/>
    <xf borderId="1" fillId="8" fontId="1" numFmtId="2" xfId="0" applyBorder="1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結果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購入食材の栄養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'結果'!$D$9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'結果'!$E$9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'結果'!$F$9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'結果'!$G$9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'結果'!$H$9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'結果'!$I$9</c:f>
              <c:numCache/>
            </c:numRef>
          </c:val>
        </c:ser>
        <c:ser>
          <c:idx val="6"/>
          <c:order val="6"/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'結果'!$J$9</c:f>
              <c:numCache/>
            </c:numRef>
          </c:val>
        </c:ser>
        <c:ser>
          <c:idx val="7"/>
          <c:order val="7"/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'結果'!$K$9</c:f>
              <c:numCache/>
            </c:numRef>
          </c:val>
        </c:ser>
        <c:ser>
          <c:idx val="8"/>
          <c:order val="8"/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'結果'!$L$9</c:f>
              <c:numCache/>
            </c:numRef>
          </c:val>
        </c:ser>
        <c:ser>
          <c:idx val="9"/>
          <c:order val="9"/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'結果'!$M$9</c:f>
              <c:numCache/>
            </c:numRef>
          </c:val>
        </c:ser>
        <c:ser>
          <c:idx val="10"/>
          <c:order val="10"/>
          <c:spPr>
            <a:solidFill>
              <a:schemeClr val="accent5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'結果'!$N$9</c:f>
              <c:numCache/>
            </c:numRef>
          </c:val>
        </c:ser>
        <c:ser>
          <c:idx val="11"/>
          <c:order val="11"/>
          <c:spPr>
            <a:solidFill>
              <a:schemeClr val="accent6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'結果'!$O$9</c:f>
              <c:numCache/>
            </c:numRef>
          </c:val>
        </c:ser>
        <c:ser>
          <c:idx val="12"/>
          <c:order val="12"/>
          <c:spPr>
            <a:solidFill>
              <a:schemeClr val="accent1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'結果'!$P$9</c:f>
              <c:numCache/>
            </c:numRef>
          </c:val>
        </c:ser>
        <c:ser>
          <c:idx val="13"/>
          <c:order val="13"/>
          <c:spPr>
            <a:solidFill>
              <a:schemeClr val="accent2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'結果'!$Q$9</c:f>
              <c:numCache/>
            </c:numRef>
          </c:val>
        </c:ser>
        <c:ser>
          <c:idx val="14"/>
          <c:order val="14"/>
          <c:spPr>
            <a:solidFill>
              <a:schemeClr val="accent3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'結果'!$D$9</c:f>
            </c:strRef>
          </c:cat>
          <c:val>
            <c:numRef>
              <c:f>'結果'!$R$9</c:f>
              <c:numCache/>
            </c:numRef>
          </c:val>
        </c:ser>
        <c:axId val="638688367"/>
        <c:axId val="1774068126"/>
      </c:bar3DChart>
      <c:catAx>
        <c:axId val="638688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sz="1000">
                    <a:solidFill>
                      <a:srgbClr val="000000"/>
                    </a:solidFill>
                    <a:latin typeface="+mn-lt"/>
                  </a:rPr>
                  <a:t>たんぱく質/脂質/糖質/ナトリウム//カリウム/カルシウム/マグネシウム/リン/鉄/亜鉛/βカロテン/ビタミンE/ビタミンB1/ビタミンC/食物繊維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774068126"/>
      </c:catAx>
      <c:valAx>
        <c:axId val="17740681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大人○日分の栄養素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8688367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466725</xdr:colOff>
      <xdr:row>15</xdr:row>
      <xdr:rowOff>161925</xdr:rowOff>
    </xdr:from>
    <xdr:ext cx="8067675" cy="3981450"/>
    <xdr:graphicFrame>
      <xdr:nvGraphicFramePr>
        <xdr:cNvPr id="1" name="Chart 1" title="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headerRowCount="0" ref="A2:R7" displayName="Table_1" id="1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結果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 outlineLevelRow="1"/>
  <cols>
    <col customWidth="1" min="1" max="1" width="7.71"/>
    <col customWidth="1" min="2" max="2" width="6.71"/>
    <col customWidth="1" min="3" max="3" width="16.71"/>
    <col customWidth="1" min="4" max="4" width="7.29"/>
    <col customWidth="1" min="5" max="5" width="6.14"/>
    <col customWidth="1" min="6" max="21" width="7.71"/>
  </cols>
  <sheetData>
    <row r="1">
      <c r="K1" s="1">
        <v>0.3</v>
      </c>
    </row>
    <row r="2" outlineLevel="1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ht="15.0" customHeight="1" outlineLevel="1">
      <c r="A3" s="6"/>
      <c r="B3" s="6" t="s">
        <v>20</v>
      </c>
      <c r="C3" s="6" t="s">
        <v>21</v>
      </c>
      <c r="D3" s="6" t="s">
        <v>22</v>
      </c>
      <c r="E3" s="6">
        <v>100.0</v>
      </c>
      <c r="F3" s="6">
        <v>2.6</v>
      </c>
      <c r="G3" s="6">
        <v>0.2</v>
      </c>
      <c r="H3" s="6">
        <v>3.9</v>
      </c>
      <c r="I3" s="6">
        <v>2.0</v>
      </c>
      <c r="J3" s="6">
        <v>270.0</v>
      </c>
      <c r="K3" s="6">
        <v>19.0</v>
      </c>
      <c r="L3" s="6">
        <v>9.0</v>
      </c>
      <c r="M3" s="6">
        <v>60.0</v>
      </c>
      <c r="N3" s="6">
        <v>0.7</v>
      </c>
      <c r="O3" s="7"/>
      <c r="P3" s="6">
        <v>25.0</v>
      </c>
      <c r="Q3" s="6">
        <v>1.5</v>
      </c>
      <c r="R3" s="6">
        <v>0.14</v>
      </c>
      <c r="S3" s="6">
        <v>15.0</v>
      </c>
      <c r="T3" s="6">
        <v>1.8</v>
      </c>
      <c r="U3" s="6">
        <v>20.0</v>
      </c>
    </row>
    <row r="4" outlineLevel="1">
      <c r="A4" s="8"/>
      <c r="B4" s="8" t="s">
        <v>23</v>
      </c>
      <c r="C4" s="8" t="s">
        <v>24</v>
      </c>
      <c r="D4" s="8" t="s">
        <v>25</v>
      </c>
      <c r="E4" s="8">
        <v>200.0</v>
      </c>
      <c r="F4" s="8">
        <v>3.5</v>
      </c>
      <c r="G4" s="8">
        <v>26.2</v>
      </c>
      <c r="H4" s="8">
        <v>8.7</v>
      </c>
      <c r="I4" s="8">
        <v>10.0</v>
      </c>
      <c r="J4" s="8">
        <v>1000.0</v>
      </c>
      <c r="K4" s="8">
        <v>13.0</v>
      </c>
      <c r="L4" s="8">
        <v>46.0</v>
      </c>
      <c r="M4" s="8">
        <v>77.0</v>
      </c>
      <c r="N4" s="8">
        <v>1.0</v>
      </c>
      <c r="O4" s="8">
        <v>1.0</v>
      </c>
      <c r="P4" s="8">
        <v>8.0</v>
      </c>
      <c r="Q4" s="8">
        <v>3.0</v>
      </c>
      <c r="R4" s="8">
        <v>0.14</v>
      </c>
      <c r="S4" s="8">
        <v>21.0</v>
      </c>
      <c r="T4" s="8">
        <v>7.4</v>
      </c>
      <c r="U4" s="8">
        <v>30.0</v>
      </c>
    </row>
    <row r="5" outlineLevel="1">
      <c r="A5" s="6"/>
      <c r="B5" s="6" t="s">
        <v>26</v>
      </c>
      <c r="C5" s="6" t="s">
        <v>27</v>
      </c>
      <c r="D5" s="6" t="s">
        <v>28</v>
      </c>
      <c r="E5" s="6">
        <v>120.0</v>
      </c>
      <c r="F5" s="6">
        <v>2.8</v>
      </c>
      <c r="G5" s="6">
        <v>0.2</v>
      </c>
      <c r="H5" s="6">
        <v>7.8</v>
      </c>
      <c r="I5" s="6">
        <v>2.0</v>
      </c>
      <c r="J5" s="6">
        <v>350.0</v>
      </c>
      <c r="K5" s="7"/>
      <c r="L5" s="6">
        <v>15.0</v>
      </c>
      <c r="M5" s="6">
        <v>110.0</v>
      </c>
      <c r="N5" s="6">
        <v>1.1</v>
      </c>
      <c r="O5" s="6">
        <v>0.6</v>
      </c>
      <c r="P5" s="6">
        <v>0.0</v>
      </c>
      <c r="Q5" s="6">
        <v>0.0</v>
      </c>
      <c r="R5" s="6">
        <v>0.24</v>
      </c>
      <c r="S5" s="6">
        <v>0.0</v>
      </c>
      <c r="T5" s="6">
        <v>4.0</v>
      </c>
      <c r="U5" s="6">
        <v>15.0</v>
      </c>
    </row>
    <row r="6" outlineLevel="1">
      <c r="A6" s="8"/>
      <c r="B6" s="8" t="s">
        <v>29</v>
      </c>
      <c r="C6" s="8" t="s">
        <v>30</v>
      </c>
      <c r="D6" s="8" t="s">
        <v>31</v>
      </c>
      <c r="E6" s="8">
        <v>100.0</v>
      </c>
      <c r="F6" s="8">
        <v>2.6</v>
      </c>
      <c r="G6" s="8">
        <v>0.4</v>
      </c>
      <c r="H6" s="8">
        <v>5.6</v>
      </c>
      <c r="I6" s="8">
        <v>2.0</v>
      </c>
      <c r="J6" s="8">
        <v>320.0</v>
      </c>
      <c r="K6" s="9"/>
      <c r="L6" s="8">
        <v>11.0</v>
      </c>
      <c r="M6" s="8">
        <v>84.0</v>
      </c>
      <c r="N6" s="8">
        <v>0.3</v>
      </c>
      <c r="O6" s="8">
        <v>0.6</v>
      </c>
      <c r="P6" s="8">
        <v>0.0</v>
      </c>
      <c r="Q6" s="8">
        <v>0.0</v>
      </c>
      <c r="R6" s="8">
        <v>0.1</v>
      </c>
      <c r="S6" s="8">
        <v>0.0</v>
      </c>
      <c r="T6" s="8">
        <v>3.2</v>
      </c>
      <c r="U6" s="8">
        <v>6.0</v>
      </c>
    </row>
    <row r="7" outlineLevel="1">
      <c r="A7" s="6"/>
      <c r="B7" s="6" t="s">
        <v>32</v>
      </c>
      <c r="C7" s="6" t="s">
        <v>33</v>
      </c>
      <c r="D7" s="6" t="s">
        <v>34</v>
      </c>
      <c r="E7" s="6">
        <v>10.0</v>
      </c>
      <c r="F7" s="6">
        <v>0.2</v>
      </c>
      <c r="G7" s="6">
        <v>0.0</v>
      </c>
      <c r="H7" s="6">
        <v>0.6</v>
      </c>
      <c r="I7" s="6">
        <v>0.0</v>
      </c>
      <c r="J7" s="6">
        <v>22.0</v>
      </c>
      <c r="K7" s="6">
        <v>8.0</v>
      </c>
      <c r="L7" s="6">
        <v>4.0</v>
      </c>
      <c r="M7" s="6">
        <v>5.0</v>
      </c>
      <c r="N7" s="6">
        <v>0.0</v>
      </c>
      <c r="O7" s="6">
        <v>0.1</v>
      </c>
      <c r="P7" s="6">
        <v>4.8</v>
      </c>
      <c r="Q7" s="6">
        <v>0.1</v>
      </c>
      <c r="R7" s="6">
        <v>0.01</v>
      </c>
      <c r="S7" s="6">
        <v>1.0</v>
      </c>
      <c r="T7" s="6">
        <v>0.4</v>
      </c>
      <c r="U7" s="6">
        <v>15.0</v>
      </c>
    </row>
    <row r="8" outlineLevel="1">
      <c r="A8" s="8"/>
      <c r="B8" s="8" t="s">
        <v>32</v>
      </c>
      <c r="C8" s="8" t="s">
        <v>35</v>
      </c>
      <c r="D8" s="8" t="s">
        <v>34</v>
      </c>
      <c r="E8" s="8">
        <v>20.0</v>
      </c>
      <c r="F8" s="8">
        <v>0.1</v>
      </c>
      <c r="G8" s="8">
        <v>0.0</v>
      </c>
      <c r="H8" s="8">
        <v>0.8</v>
      </c>
      <c r="I8" s="8">
        <v>1.0</v>
      </c>
      <c r="J8" s="8">
        <v>51.0</v>
      </c>
      <c r="K8" s="8">
        <v>4.0</v>
      </c>
      <c r="L8" s="8">
        <v>1.0</v>
      </c>
      <c r="M8" s="8">
        <v>5.0</v>
      </c>
      <c r="N8" s="8">
        <v>0.1</v>
      </c>
      <c r="O8" s="8">
        <v>0.0</v>
      </c>
      <c r="P8" s="8">
        <v>0.0</v>
      </c>
      <c r="Q8" s="8">
        <v>0.0</v>
      </c>
      <c r="R8" s="8">
        <v>0.01</v>
      </c>
      <c r="S8" s="8">
        <v>3.0</v>
      </c>
      <c r="T8" s="8">
        <v>0.3</v>
      </c>
      <c r="U8" s="8">
        <v>9.0</v>
      </c>
    </row>
    <row r="9" outlineLevel="1">
      <c r="A9" s="6"/>
      <c r="B9" s="6" t="s">
        <v>23</v>
      </c>
      <c r="C9" s="6" t="s">
        <v>36</v>
      </c>
      <c r="D9" s="6" t="s">
        <v>25</v>
      </c>
      <c r="E9" s="6">
        <v>1200.0</v>
      </c>
      <c r="F9" s="6">
        <v>20.5</v>
      </c>
      <c r="G9" s="6">
        <v>3.2</v>
      </c>
      <c r="H9" s="6">
        <v>222.5</v>
      </c>
      <c r="I9" s="6">
        <v>11.0</v>
      </c>
      <c r="J9" s="6">
        <v>4900.0</v>
      </c>
      <c r="K9" s="6">
        <v>10.0</v>
      </c>
      <c r="L9" s="6">
        <v>270.0</v>
      </c>
      <c r="M9" s="6">
        <v>460.0</v>
      </c>
      <c r="N9" s="6">
        <v>5.4</v>
      </c>
      <c r="O9" s="6">
        <v>3.2</v>
      </c>
      <c r="P9" s="6">
        <v>660.0</v>
      </c>
      <c r="Q9" s="6">
        <v>52.9</v>
      </c>
      <c r="R9" s="6">
        <v>0.76</v>
      </c>
      <c r="S9" s="6">
        <v>460.0</v>
      </c>
      <c r="T9" s="6">
        <v>37.8</v>
      </c>
      <c r="U9" s="6">
        <v>9.0</v>
      </c>
    </row>
    <row r="10" outlineLevel="1">
      <c r="A10" s="8"/>
      <c r="B10" s="8" t="s">
        <v>23</v>
      </c>
      <c r="C10" s="8" t="s">
        <v>37</v>
      </c>
      <c r="D10" s="8" t="s">
        <v>25</v>
      </c>
      <c r="E10" s="8">
        <v>500.0</v>
      </c>
      <c r="F10" s="8">
        <v>7.5</v>
      </c>
      <c r="G10" s="8">
        <v>0.3</v>
      </c>
      <c r="H10" s="8">
        <v>13.0</v>
      </c>
      <c r="I10" s="8">
        <v>20.0</v>
      </c>
      <c r="J10" s="8">
        <v>1000.0</v>
      </c>
      <c r="K10" s="8">
        <v>60.0</v>
      </c>
      <c r="L10" s="8">
        <v>45.0</v>
      </c>
      <c r="M10" s="8">
        <v>170.0</v>
      </c>
      <c r="N10" s="8">
        <v>1.5</v>
      </c>
      <c r="O10" s="8">
        <v>1.5</v>
      </c>
      <c r="P10" s="8">
        <v>5.0</v>
      </c>
      <c r="Q10" s="8">
        <v>0.5</v>
      </c>
      <c r="R10" s="8">
        <v>0.15</v>
      </c>
      <c r="S10" s="8">
        <v>200.0</v>
      </c>
      <c r="T10" s="8">
        <v>7.3</v>
      </c>
      <c r="U10" s="8">
        <v>50.0</v>
      </c>
    </row>
    <row r="11" outlineLevel="1">
      <c r="A11" s="10">
        <v>0.2</v>
      </c>
      <c r="B11" s="6" t="s">
        <v>38</v>
      </c>
      <c r="C11" s="6" t="s">
        <v>39</v>
      </c>
      <c r="D11" s="6" t="s">
        <v>40</v>
      </c>
      <c r="E11" s="6">
        <v>1200.0</v>
      </c>
      <c r="F11" s="6">
        <v>13.3</v>
      </c>
      <c r="G11" s="6">
        <v>2.0</v>
      </c>
      <c r="H11" s="6">
        <v>53.0</v>
      </c>
      <c r="I11" s="6">
        <v>51.0</v>
      </c>
      <c r="J11" s="6">
        <v>2000.0</v>
      </c>
      <c r="K11" s="6">
        <v>440.0</v>
      </c>
      <c r="L11" s="6">
        <v>140.0</v>
      </c>
      <c r="M11" s="6">
        <v>280.0</v>
      </c>
      <c r="N11" s="6">
        <v>3.1</v>
      </c>
      <c r="O11" s="6">
        <v>2.0</v>
      </c>
      <c r="P11" s="6">
        <v>41.0</v>
      </c>
      <c r="Q11" s="6">
        <v>1.0</v>
      </c>
      <c r="R11" s="6">
        <v>0.41</v>
      </c>
      <c r="S11" s="6">
        <v>420.0</v>
      </c>
      <c r="T11" s="6">
        <v>18.4</v>
      </c>
      <c r="U11" s="6">
        <v>15.0</v>
      </c>
    </row>
    <row r="12" outlineLevel="1">
      <c r="A12" s="8">
        <v>3.0</v>
      </c>
      <c r="B12" s="8" t="s">
        <v>41</v>
      </c>
      <c r="C12" s="8" t="s">
        <v>39</v>
      </c>
      <c r="D12" s="8" t="s">
        <v>42</v>
      </c>
      <c r="E12" s="8">
        <v>50.0</v>
      </c>
      <c r="F12" s="11">
        <f t="shared" ref="F12:U12" si="1">F11/24</f>
        <v>0.5541666667</v>
      </c>
      <c r="G12" s="11">
        <f t="shared" si="1"/>
        <v>0.08333333333</v>
      </c>
      <c r="H12" s="11">
        <f t="shared" si="1"/>
        <v>2.208333333</v>
      </c>
      <c r="I12" s="11">
        <f t="shared" si="1"/>
        <v>2.125</v>
      </c>
      <c r="J12" s="11">
        <f t="shared" si="1"/>
        <v>83.33333333</v>
      </c>
      <c r="K12" s="11">
        <f t="shared" si="1"/>
        <v>18.33333333</v>
      </c>
      <c r="L12" s="11">
        <f t="shared" si="1"/>
        <v>5.833333333</v>
      </c>
      <c r="M12" s="11">
        <f t="shared" si="1"/>
        <v>11.66666667</v>
      </c>
      <c r="N12" s="11">
        <f t="shared" si="1"/>
        <v>0.1291666667</v>
      </c>
      <c r="O12" s="11">
        <f t="shared" si="1"/>
        <v>0.08333333333</v>
      </c>
      <c r="P12" s="11">
        <f t="shared" si="1"/>
        <v>1.708333333</v>
      </c>
      <c r="Q12" s="11">
        <f t="shared" si="1"/>
        <v>0.04166666667</v>
      </c>
      <c r="R12" s="11">
        <f t="shared" si="1"/>
        <v>0.01708333333</v>
      </c>
      <c r="S12" s="11">
        <f t="shared" si="1"/>
        <v>17.5</v>
      </c>
      <c r="T12" s="11">
        <f t="shared" si="1"/>
        <v>0.7666666667</v>
      </c>
      <c r="U12" s="11">
        <f t="shared" si="1"/>
        <v>0.625</v>
      </c>
    </row>
    <row r="13" outlineLevel="1">
      <c r="A13" s="6"/>
      <c r="B13" s="6" t="s">
        <v>32</v>
      </c>
      <c r="C13" s="6" t="s">
        <v>43</v>
      </c>
      <c r="D13" s="6" t="s">
        <v>34</v>
      </c>
      <c r="E13" s="6">
        <v>100.0</v>
      </c>
      <c r="F13" s="6">
        <v>1.0</v>
      </c>
      <c r="G13" s="6">
        <v>0.1</v>
      </c>
      <c r="H13" s="6">
        <v>2.9</v>
      </c>
      <c r="I13" s="6">
        <v>1.0</v>
      </c>
      <c r="J13" s="6">
        <v>200.0</v>
      </c>
      <c r="K13" s="6">
        <v>25.0</v>
      </c>
      <c r="L13" s="6">
        <v>15.0</v>
      </c>
      <c r="M13" s="6">
        <v>35.0</v>
      </c>
      <c r="N13" s="6">
        <v>0.3</v>
      </c>
      <c r="O13" s="6">
        <v>0.2</v>
      </c>
      <c r="P13" s="6">
        <v>27.0</v>
      </c>
      <c r="Q13" s="6">
        <v>0.3</v>
      </c>
      <c r="R13" s="6">
        <v>0.03</v>
      </c>
      <c r="S13" s="6">
        <v>14.0</v>
      </c>
      <c r="T13" s="6">
        <v>1.1</v>
      </c>
      <c r="U13" s="6">
        <v>2.0</v>
      </c>
    </row>
    <row r="14" outlineLevel="1">
      <c r="A14" s="8"/>
      <c r="B14" s="8" t="s">
        <v>32</v>
      </c>
      <c r="C14" s="8" t="s">
        <v>44</v>
      </c>
      <c r="D14" s="8" t="s">
        <v>34</v>
      </c>
      <c r="E14" s="8">
        <v>250.0</v>
      </c>
      <c r="F14" s="8">
        <v>2.1</v>
      </c>
      <c r="G14" s="8">
        <v>0.2</v>
      </c>
      <c r="H14" s="8">
        <v>8.3</v>
      </c>
      <c r="I14" s="8">
        <v>2.0</v>
      </c>
      <c r="J14" s="8">
        <v>550.0</v>
      </c>
      <c r="K14" s="8">
        <v>30.0</v>
      </c>
      <c r="L14" s="8">
        <v>30.0</v>
      </c>
      <c r="M14" s="8">
        <v>66.0</v>
      </c>
      <c r="N14" s="8">
        <v>0.8</v>
      </c>
      <c r="O14" s="8">
        <v>0.4</v>
      </c>
      <c r="P14" s="8">
        <v>36.0</v>
      </c>
      <c r="Q14" s="8">
        <v>1.7</v>
      </c>
      <c r="R14" s="8">
        <v>0.11</v>
      </c>
      <c r="S14" s="8">
        <v>160.0</v>
      </c>
      <c r="T14" s="8">
        <v>5.5</v>
      </c>
      <c r="U14" s="8">
        <v>15.0</v>
      </c>
    </row>
    <row r="15" outlineLevel="1">
      <c r="A15" s="6"/>
      <c r="B15" s="6" t="s">
        <v>32</v>
      </c>
      <c r="C15" s="6" t="s">
        <v>45</v>
      </c>
      <c r="D15" s="6" t="s">
        <v>34</v>
      </c>
      <c r="E15" s="6">
        <v>150.0</v>
      </c>
      <c r="F15" s="6">
        <v>2.3</v>
      </c>
      <c r="G15" s="6">
        <v>0.3</v>
      </c>
      <c r="H15" s="6">
        <v>20.5</v>
      </c>
      <c r="I15" s="6">
        <v>17.0</v>
      </c>
      <c r="J15" s="6">
        <v>320.0</v>
      </c>
      <c r="K15" s="6">
        <v>72.0</v>
      </c>
      <c r="L15" s="6">
        <v>60.0</v>
      </c>
      <c r="M15" s="6">
        <v>69.0</v>
      </c>
      <c r="N15" s="6">
        <v>1.0</v>
      </c>
      <c r="O15" s="6">
        <v>1.0</v>
      </c>
      <c r="P15" s="6">
        <v>0.0</v>
      </c>
      <c r="Q15" s="6">
        <v>0.9</v>
      </c>
      <c r="R15" s="6">
        <v>0.05</v>
      </c>
      <c r="S15" s="6">
        <v>2.0</v>
      </c>
      <c r="T15" s="6">
        <v>9.1</v>
      </c>
      <c r="U15" s="6">
        <v>10.0</v>
      </c>
    </row>
    <row r="16" outlineLevel="1">
      <c r="A16" s="8"/>
      <c r="B16" s="8" t="s">
        <v>23</v>
      </c>
      <c r="C16" s="8" t="s">
        <v>46</v>
      </c>
      <c r="D16" s="8" t="s">
        <v>25</v>
      </c>
      <c r="E16" s="8">
        <v>250.0</v>
      </c>
      <c r="F16" s="8">
        <v>2.7</v>
      </c>
      <c r="G16" s="8">
        <v>0.5</v>
      </c>
      <c r="H16" s="8">
        <v>72.4</v>
      </c>
      <c r="I16" s="8">
        <v>25.0</v>
      </c>
      <c r="J16" s="8">
        <v>1100.0</v>
      </c>
      <c r="K16" s="8">
        <v>82.0</v>
      </c>
      <c r="L16" s="8">
        <v>54.0</v>
      </c>
      <c r="M16" s="8">
        <v>110.0</v>
      </c>
      <c r="N16" s="8">
        <v>1.4</v>
      </c>
      <c r="O16" s="8">
        <v>0.5</v>
      </c>
      <c r="P16" s="8">
        <v>0.0</v>
      </c>
      <c r="Q16" s="8">
        <v>3.4</v>
      </c>
      <c r="R16" s="8">
        <v>0.25</v>
      </c>
      <c r="S16" s="8">
        <v>66.0</v>
      </c>
      <c r="T16" s="8">
        <v>5.0</v>
      </c>
      <c r="U16" s="8">
        <v>0.0</v>
      </c>
    </row>
    <row r="17" outlineLevel="1">
      <c r="A17" s="6"/>
      <c r="B17" s="6" t="s">
        <v>26</v>
      </c>
      <c r="C17" s="6" t="s">
        <v>47</v>
      </c>
      <c r="D17" s="6" t="s">
        <v>28</v>
      </c>
      <c r="E17" s="6">
        <v>400.0</v>
      </c>
      <c r="F17" s="6">
        <v>5.1</v>
      </c>
      <c r="G17" s="6">
        <v>0.3</v>
      </c>
      <c r="H17" s="6">
        <v>44.5</v>
      </c>
      <c r="I17" s="6">
        <v>0.0</v>
      </c>
      <c r="J17" s="6">
        <v>2200.0</v>
      </c>
      <c r="K17" s="6">
        <v>34.0</v>
      </c>
      <c r="L17" s="6">
        <v>65.0</v>
      </c>
      <c r="M17" s="6">
        <v>190.0</v>
      </c>
      <c r="N17" s="6">
        <v>1.7</v>
      </c>
      <c r="O17" s="6">
        <v>1.0</v>
      </c>
      <c r="P17" s="6">
        <v>0.0</v>
      </c>
      <c r="Q17" s="6">
        <v>2.0</v>
      </c>
      <c r="R17" s="6">
        <v>0.24</v>
      </c>
      <c r="S17" s="6">
        <v>20.0</v>
      </c>
      <c r="T17" s="6">
        <v>7.8</v>
      </c>
      <c r="U17" s="6">
        <v>15.0</v>
      </c>
    </row>
    <row r="18" outlineLevel="1">
      <c r="A18" s="8"/>
      <c r="B18" s="8" t="s">
        <v>32</v>
      </c>
      <c r="C18" s="8" t="s">
        <v>48</v>
      </c>
      <c r="D18" s="8" t="s">
        <v>34</v>
      </c>
      <c r="E18" s="8">
        <v>7.0</v>
      </c>
      <c r="F18" s="8">
        <v>0.1</v>
      </c>
      <c r="G18" s="8">
        <v>0.0</v>
      </c>
      <c r="H18" s="8">
        <v>0.3</v>
      </c>
      <c r="I18" s="8">
        <v>0.0</v>
      </c>
      <c r="J18" s="8">
        <v>18.0</v>
      </c>
      <c r="K18" s="8">
        <v>3.0</v>
      </c>
      <c r="L18" s="8">
        <v>2.0</v>
      </c>
      <c r="M18" s="8">
        <v>3.0</v>
      </c>
      <c r="N18" s="8">
        <v>0.0</v>
      </c>
      <c r="O18" s="8">
        <v>0.0</v>
      </c>
      <c r="P18" s="8">
        <v>0.0</v>
      </c>
      <c r="Q18" s="8">
        <v>0.0</v>
      </c>
      <c r="R18" s="8">
        <v>0.0</v>
      </c>
      <c r="S18" s="8">
        <v>1.0</v>
      </c>
      <c r="T18" s="8">
        <v>0.2</v>
      </c>
      <c r="U18" s="8">
        <v>0.0</v>
      </c>
    </row>
    <row r="19" outlineLevel="1">
      <c r="A19" s="6"/>
      <c r="B19" s="6" t="s">
        <v>29</v>
      </c>
      <c r="C19" s="6" t="s">
        <v>49</v>
      </c>
      <c r="D19" s="6" t="s">
        <v>31</v>
      </c>
      <c r="E19" s="6">
        <v>150.0</v>
      </c>
      <c r="F19" s="6">
        <v>3.6</v>
      </c>
      <c r="G19" s="6">
        <v>0.7</v>
      </c>
      <c r="H19" s="6">
        <v>6.5</v>
      </c>
      <c r="I19" s="6">
        <v>3.0</v>
      </c>
      <c r="J19" s="6">
        <v>500.0</v>
      </c>
      <c r="K19" s="6">
        <v>1.0</v>
      </c>
      <c r="L19" s="6">
        <v>15.0</v>
      </c>
      <c r="M19" s="6">
        <v>130.0</v>
      </c>
      <c r="N19" s="6">
        <v>0.7</v>
      </c>
      <c r="O19" s="6">
        <v>0.08</v>
      </c>
      <c r="P19" s="6">
        <v>0.0</v>
      </c>
      <c r="Q19" s="6">
        <v>0.0</v>
      </c>
      <c r="R19" s="6">
        <v>0.2</v>
      </c>
      <c r="S19" s="6">
        <v>0.0</v>
      </c>
      <c r="T19" s="6">
        <v>4.1</v>
      </c>
      <c r="U19" s="6">
        <v>10.0</v>
      </c>
    </row>
    <row r="20" outlineLevel="1">
      <c r="A20" s="8"/>
      <c r="B20" s="8" t="s">
        <v>23</v>
      </c>
      <c r="C20" s="8" t="s">
        <v>50</v>
      </c>
      <c r="D20" s="8" t="s">
        <v>25</v>
      </c>
      <c r="E20" s="8">
        <v>150.0</v>
      </c>
      <c r="F20" s="8">
        <v>2.7</v>
      </c>
      <c r="G20" s="8">
        <v>0.2</v>
      </c>
      <c r="H20" s="8">
        <v>26.0</v>
      </c>
      <c r="I20" s="8">
        <v>2.0</v>
      </c>
      <c r="J20" s="8">
        <v>620.0</v>
      </c>
      <c r="K20" s="8">
        <v>6.0</v>
      </c>
      <c r="L20" s="8">
        <v>29.0</v>
      </c>
      <c r="M20" s="8">
        <v>71.0</v>
      </c>
      <c r="N20" s="8">
        <v>0.6</v>
      </c>
      <c r="O20" s="8">
        <v>0.3</v>
      </c>
      <c r="P20" s="8">
        <v>0.0</v>
      </c>
      <c r="Q20" s="8">
        <v>0.0</v>
      </c>
      <c r="R20" s="8">
        <v>0.14</v>
      </c>
      <c r="S20" s="8">
        <v>42.0</v>
      </c>
      <c r="T20" s="8">
        <v>13.4</v>
      </c>
      <c r="U20" s="8">
        <v>10.0</v>
      </c>
    </row>
    <row r="21" outlineLevel="1">
      <c r="A21" s="6"/>
      <c r="B21" s="6" t="s">
        <v>51</v>
      </c>
      <c r="C21" s="6" t="s">
        <v>52</v>
      </c>
      <c r="D21" s="6" t="s">
        <v>53</v>
      </c>
      <c r="E21" s="6">
        <v>50.0</v>
      </c>
      <c r="F21" s="6">
        <v>0.4</v>
      </c>
      <c r="G21" s="6">
        <v>0.1</v>
      </c>
      <c r="H21" s="6">
        <v>2.6</v>
      </c>
      <c r="I21" s="6">
        <v>2.0</v>
      </c>
      <c r="J21" s="6">
        <v>110.0</v>
      </c>
      <c r="K21" s="6">
        <v>5.0</v>
      </c>
      <c r="L21" s="6">
        <v>11.0</v>
      </c>
      <c r="M21" s="6">
        <v>10.0</v>
      </c>
      <c r="N21" s="6">
        <v>0.2</v>
      </c>
      <c r="O21" s="6">
        <v>0.0</v>
      </c>
      <c r="P21" s="6">
        <v>0.0</v>
      </c>
      <c r="Q21" s="6">
        <v>0.0</v>
      </c>
      <c r="R21" s="6">
        <v>0.01</v>
      </c>
      <c r="S21" s="6">
        <v>1.0</v>
      </c>
      <c r="T21" s="6">
        <v>0.8</v>
      </c>
      <c r="U21" s="6">
        <v>20.0</v>
      </c>
    </row>
    <row r="22" outlineLevel="1">
      <c r="A22" s="8"/>
      <c r="B22" s="8" t="s">
        <v>32</v>
      </c>
      <c r="C22" s="8" t="s">
        <v>54</v>
      </c>
      <c r="D22" s="8" t="s">
        <v>34</v>
      </c>
      <c r="E22" s="8">
        <v>200.0</v>
      </c>
      <c r="F22" s="8">
        <v>2.5</v>
      </c>
      <c r="G22" s="8">
        <v>0.2</v>
      </c>
      <c r="H22" s="8">
        <v>5.4</v>
      </c>
      <c r="I22" s="8">
        <v>2.0</v>
      </c>
      <c r="J22" s="8">
        <v>610.0</v>
      </c>
      <c r="K22" s="8">
        <v>46.0</v>
      </c>
      <c r="L22" s="8">
        <v>48.0</v>
      </c>
      <c r="M22" s="8">
        <v>71.0</v>
      </c>
      <c r="N22" s="8">
        <v>1.0</v>
      </c>
      <c r="O22" s="8">
        <v>0.8</v>
      </c>
      <c r="P22" s="8">
        <v>52.0</v>
      </c>
      <c r="Q22" s="8">
        <v>0.8</v>
      </c>
      <c r="R22" s="8">
        <v>0.1</v>
      </c>
      <c r="S22" s="8">
        <v>38.0</v>
      </c>
      <c r="T22" s="8">
        <v>2.5</v>
      </c>
      <c r="U22" s="8">
        <v>4.0</v>
      </c>
    </row>
    <row r="23" outlineLevel="1">
      <c r="A23" s="6"/>
      <c r="B23" s="6" t="s">
        <v>32</v>
      </c>
      <c r="C23" s="6" t="s">
        <v>55</v>
      </c>
      <c r="D23" s="6" t="s">
        <v>34</v>
      </c>
      <c r="E23" s="6">
        <v>100.0</v>
      </c>
      <c r="F23" s="6">
        <v>0.3</v>
      </c>
      <c r="G23" s="6">
        <v>0.1</v>
      </c>
      <c r="H23" s="6">
        <v>2.3</v>
      </c>
      <c r="I23" s="6">
        <v>18.0</v>
      </c>
      <c r="J23" s="6">
        <v>270.0</v>
      </c>
      <c r="K23" s="6">
        <v>25.0</v>
      </c>
      <c r="L23" s="6">
        <v>6.0</v>
      </c>
      <c r="M23" s="6">
        <v>25.0</v>
      </c>
      <c r="N23" s="6">
        <v>0.1</v>
      </c>
      <c r="O23" s="6">
        <v>0.1</v>
      </c>
      <c r="P23" s="6">
        <v>3.0</v>
      </c>
      <c r="Q23" s="6">
        <v>0.1</v>
      </c>
      <c r="R23" s="6">
        <v>0.02</v>
      </c>
      <c r="S23" s="6">
        <v>5.0</v>
      </c>
      <c r="T23" s="6">
        <v>1.0</v>
      </c>
      <c r="U23" s="6">
        <v>35.0</v>
      </c>
    </row>
    <row r="24" outlineLevel="1">
      <c r="A24" s="8"/>
      <c r="B24" s="8" t="s">
        <v>23</v>
      </c>
      <c r="C24" s="8" t="s">
        <v>56</v>
      </c>
      <c r="D24" s="8" t="s">
        <v>25</v>
      </c>
      <c r="E24" s="8">
        <v>200.0</v>
      </c>
      <c r="F24" s="8">
        <v>5.4</v>
      </c>
      <c r="G24" s="8">
        <v>0.4</v>
      </c>
      <c r="H24" s="8">
        <v>8.0</v>
      </c>
      <c r="I24" s="8">
        <v>6.0</v>
      </c>
      <c r="J24" s="8">
        <v>150.0</v>
      </c>
      <c r="K24" s="8">
        <v>38.0</v>
      </c>
      <c r="L24" s="8">
        <v>8.0</v>
      </c>
      <c r="M24" s="8">
        <v>76.0</v>
      </c>
      <c r="N24" s="8">
        <v>0.6</v>
      </c>
      <c r="O24" s="8">
        <v>0.8</v>
      </c>
      <c r="P24" s="8">
        <v>0.0</v>
      </c>
      <c r="Q24" s="8">
        <v>2.0</v>
      </c>
      <c r="R24" s="8">
        <v>0.02</v>
      </c>
      <c r="S24" s="8">
        <v>0.0</v>
      </c>
      <c r="T24" s="8">
        <v>4.6</v>
      </c>
      <c r="U24" s="8">
        <v>0.0</v>
      </c>
    </row>
    <row r="25" outlineLevel="1">
      <c r="A25" s="6"/>
      <c r="B25" s="6" t="s">
        <v>32</v>
      </c>
      <c r="C25" s="6" t="s">
        <v>57</v>
      </c>
      <c r="D25" s="6" t="s">
        <v>34</v>
      </c>
      <c r="E25" s="6">
        <v>350.0</v>
      </c>
      <c r="F25" s="6">
        <v>8.6</v>
      </c>
      <c r="G25" s="6">
        <v>4.2</v>
      </c>
      <c r="H25" s="6">
        <v>45.6</v>
      </c>
      <c r="I25" s="6">
        <v>0.0</v>
      </c>
      <c r="J25" s="6">
        <v>710.0</v>
      </c>
      <c r="K25" s="6">
        <v>12.0</v>
      </c>
      <c r="L25" s="6">
        <v>93.0</v>
      </c>
      <c r="M25" s="6">
        <v>250.0</v>
      </c>
      <c r="N25" s="6">
        <v>2.0</v>
      </c>
      <c r="O25" s="6">
        <v>2.5</v>
      </c>
      <c r="P25" s="6">
        <v>7.0</v>
      </c>
      <c r="Q25" s="6">
        <v>0.7</v>
      </c>
      <c r="R25" s="6">
        <v>0.29</v>
      </c>
      <c r="S25" s="6">
        <v>15.0</v>
      </c>
      <c r="T25" s="6">
        <v>7.6</v>
      </c>
      <c r="U25" s="6">
        <v>0.0</v>
      </c>
    </row>
    <row r="26" outlineLevel="1">
      <c r="A26" s="8">
        <v>1.0</v>
      </c>
      <c r="B26" s="8" t="s">
        <v>23</v>
      </c>
      <c r="C26" s="8" t="s">
        <v>58</v>
      </c>
      <c r="D26" s="8" t="s">
        <v>25</v>
      </c>
      <c r="E26" s="8">
        <v>180.0</v>
      </c>
      <c r="F26" s="8">
        <v>1.2</v>
      </c>
      <c r="G26" s="8">
        <v>0.2</v>
      </c>
      <c r="H26" s="8">
        <v>8.2</v>
      </c>
      <c r="I26" s="8">
        <v>5.0</v>
      </c>
      <c r="J26" s="8">
        <v>370.0</v>
      </c>
      <c r="K26" s="8">
        <v>12.0</v>
      </c>
      <c r="L26" s="8">
        <v>16.0</v>
      </c>
      <c r="M26" s="8">
        <v>45.0</v>
      </c>
      <c r="N26" s="8">
        <v>0.3</v>
      </c>
      <c r="O26" s="8">
        <v>0.2</v>
      </c>
      <c r="P26" s="8">
        <v>79.0</v>
      </c>
      <c r="Q26" s="8">
        <v>0.0</v>
      </c>
      <c r="R26" s="8">
        <v>0.09</v>
      </c>
      <c r="S26" s="8">
        <v>26.0</v>
      </c>
      <c r="T26" s="8">
        <v>1.7</v>
      </c>
      <c r="U26" s="8">
        <v>3.0</v>
      </c>
    </row>
    <row r="27" outlineLevel="1">
      <c r="A27" s="6"/>
      <c r="B27" s="6" t="s">
        <v>23</v>
      </c>
      <c r="C27" s="6" t="s">
        <v>59</v>
      </c>
      <c r="D27" s="6" t="s">
        <v>25</v>
      </c>
      <c r="E27" s="6">
        <v>80.0</v>
      </c>
      <c r="F27" s="6">
        <v>0.8</v>
      </c>
      <c r="G27" s="6">
        <v>0.1</v>
      </c>
      <c r="H27" s="6">
        <v>3.7</v>
      </c>
      <c r="I27" s="6">
        <v>0.0</v>
      </c>
      <c r="J27" s="6">
        <v>160.0</v>
      </c>
      <c r="K27" s="6">
        <v>13.0</v>
      </c>
      <c r="L27" s="6">
        <v>12.0</v>
      </c>
      <c r="M27" s="6">
        <v>22.0</v>
      </c>
      <c r="N27" s="6">
        <v>0.2</v>
      </c>
      <c r="O27" s="6">
        <v>0.1</v>
      </c>
      <c r="P27" s="6">
        <v>6.0</v>
      </c>
      <c r="Q27" s="6">
        <v>0.2</v>
      </c>
      <c r="R27" s="6">
        <v>0.04</v>
      </c>
      <c r="S27" s="6">
        <v>3.0</v>
      </c>
      <c r="T27" s="6">
        <v>1.6</v>
      </c>
      <c r="U27" s="6">
        <v>10.0</v>
      </c>
    </row>
    <row r="28" outlineLevel="1">
      <c r="A28" s="8"/>
      <c r="B28" s="8" t="s">
        <v>20</v>
      </c>
      <c r="C28" s="8" t="s">
        <v>60</v>
      </c>
      <c r="D28" s="8" t="s">
        <v>22</v>
      </c>
      <c r="E28" s="8">
        <v>100.0</v>
      </c>
      <c r="F28" s="8">
        <v>1.6</v>
      </c>
      <c r="G28" s="8">
        <v>0.3</v>
      </c>
      <c r="H28" s="8">
        <v>3.8</v>
      </c>
      <c r="I28" s="8">
        <v>1.0</v>
      </c>
      <c r="J28" s="8">
        <v>480.0</v>
      </c>
      <c r="K28" s="8">
        <v>46.0</v>
      </c>
      <c r="L28" s="8">
        <v>17.0</v>
      </c>
      <c r="M28" s="8">
        <v>29.0</v>
      </c>
      <c r="N28" s="8">
        <v>0.7</v>
      </c>
      <c r="O28" s="8">
        <v>0.3</v>
      </c>
      <c r="P28" s="8">
        <v>280.0</v>
      </c>
      <c r="Q28" s="8">
        <v>2.4</v>
      </c>
      <c r="R28" s="8">
        <v>0.06</v>
      </c>
      <c r="S28" s="8">
        <v>18.0</v>
      </c>
      <c r="T28" s="8">
        <v>2.6</v>
      </c>
      <c r="U28" s="8">
        <v>5.0</v>
      </c>
    </row>
    <row r="29" outlineLevel="1">
      <c r="A29" s="6">
        <v>1.0</v>
      </c>
      <c r="B29" s="6" t="s">
        <v>32</v>
      </c>
      <c r="C29" s="6" t="s">
        <v>61</v>
      </c>
      <c r="D29" s="6" t="s">
        <v>34</v>
      </c>
      <c r="E29" s="6">
        <v>180.0</v>
      </c>
      <c r="F29" s="6">
        <v>1.3</v>
      </c>
      <c r="G29" s="6">
        <v>0.2</v>
      </c>
      <c r="H29" s="6">
        <v>14.1</v>
      </c>
      <c r="I29" s="6">
        <v>55.0</v>
      </c>
      <c r="J29" s="6">
        <v>440.0</v>
      </c>
      <c r="K29" s="6">
        <v>42.0</v>
      </c>
      <c r="L29" s="6">
        <v>15.0</v>
      </c>
      <c r="M29" s="6">
        <v>41.0</v>
      </c>
      <c r="N29" s="6">
        <v>0.3</v>
      </c>
      <c r="O29" s="6">
        <v>0.3</v>
      </c>
      <c r="P29" s="6">
        <v>1100.0</v>
      </c>
      <c r="Q29" s="6">
        <v>0.8</v>
      </c>
      <c r="R29" s="6">
        <v>0.11</v>
      </c>
      <c r="S29" s="6">
        <v>10.0</v>
      </c>
      <c r="T29" s="6">
        <v>3.9</v>
      </c>
      <c r="U29" s="6">
        <v>10.0</v>
      </c>
    </row>
    <row r="30" outlineLevel="1">
      <c r="A30" s="8"/>
      <c r="B30" s="8" t="s">
        <v>51</v>
      </c>
      <c r="C30" s="8" t="s">
        <v>62</v>
      </c>
      <c r="D30" s="8" t="s">
        <v>53</v>
      </c>
      <c r="E30" s="8">
        <v>8.0</v>
      </c>
      <c r="F30" s="8">
        <v>0.5</v>
      </c>
      <c r="G30" s="8">
        <v>0.1</v>
      </c>
      <c r="H30" s="8">
        <v>2.0</v>
      </c>
      <c r="I30" s="8">
        <v>1.0</v>
      </c>
      <c r="J30" s="8">
        <v>37.0</v>
      </c>
      <c r="K30" s="8">
        <v>1.0</v>
      </c>
      <c r="L30" s="8">
        <v>2.0</v>
      </c>
      <c r="M30" s="8">
        <v>12.0</v>
      </c>
      <c r="N30" s="8">
        <v>0.1</v>
      </c>
      <c r="O30" s="8">
        <v>0.1</v>
      </c>
      <c r="P30" s="8">
        <v>0.0</v>
      </c>
      <c r="Q30" s="8">
        <v>0.0</v>
      </c>
      <c r="R30" s="8">
        <v>0.01</v>
      </c>
      <c r="S30" s="8">
        <v>1.0</v>
      </c>
      <c r="T30" s="8">
        <v>0.4</v>
      </c>
      <c r="U30" s="8">
        <v>9.0</v>
      </c>
    </row>
    <row r="31" outlineLevel="1">
      <c r="A31" s="6"/>
      <c r="B31" s="6" t="s">
        <v>32</v>
      </c>
      <c r="C31" s="6" t="s">
        <v>63</v>
      </c>
      <c r="D31" s="6" t="s">
        <v>34</v>
      </c>
      <c r="E31" s="6">
        <v>10.0</v>
      </c>
      <c r="F31" s="6">
        <v>0.6</v>
      </c>
      <c r="G31" s="6">
        <v>0.1</v>
      </c>
      <c r="H31" s="6">
        <v>2.5</v>
      </c>
      <c r="I31" s="6">
        <v>1.0</v>
      </c>
      <c r="J31" s="6">
        <v>46.0</v>
      </c>
      <c r="K31" s="6">
        <v>1.0</v>
      </c>
      <c r="L31" s="6">
        <v>2.0</v>
      </c>
      <c r="M31" s="6">
        <v>15.0</v>
      </c>
      <c r="N31" s="6">
        <v>0.1</v>
      </c>
      <c r="O31" s="6">
        <v>0.1</v>
      </c>
      <c r="P31" s="6">
        <v>6.0</v>
      </c>
      <c r="Q31" s="6">
        <v>0.0</v>
      </c>
      <c r="R31" s="6">
        <v>0.02</v>
      </c>
      <c r="S31" s="6">
        <v>1.0</v>
      </c>
      <c r="T31" s="6">
        <v>0.6</v>
      </c>
      <c r="U31" s="6">
        <v>0.0</v>
      </c>
    </row>
    <row r="32" outlineLevel="1">
      <c r="A32" s="8"/>
      <c r="B32" s="8" t="s">
        <v>32</v>
      </c>
      <c r="C32" s="8" t="s">
        <v>64</v>
      </c>
      <c r="D32" s="8" t="s">
        <v>34</v>
      </c>
      <c r="E32" s="8">
        <v>100.0</v>
      </c>
      <c r="F32" s="8">
        <v>0.8</v>
      </c>
      <c r="G32" s="8">
        <v>0.1</v>
      </c>
      <c r="H32" s="8">
        <v>5.0</v>
      </c>
      <c r="I32" s="8">
        <v>0.0</v>
      </c>
      <c r="J32" s="8">
        <v>120.0</v>
      </c>
      <c r="K32" s="8">
        <v>22.0</v>
      </c>
      <c r="L32" s="8">
        <v>8.0</v>
      </c>
      <c r="M32" s="8">
        <v>16.0</v>
      </c>
      <c r="N32" s="8">
        <v>0.2</v>
      </c>
      <c r="O32" s="8">
        <v>0.2</v>
      </c>
      <c r="P32" s="8">
        <v>4.0</v>
      </c>
      <c r="Q32" s="8">
        <v>0.1</v>
      </c>
      <c r="R32" s="8">
        <v>0.03</v>
      </c>
      <c r="S32" s="8">
        <v>8.0</v>
      </c>
      <c r="T32" s="8">
        <v>1.5</v>
      </c>
      <c r="U32" s="8">
        <v>40.0</v>
      </c>
    </row>
    <row r="33" outlineLevel="1">
      <c r="A33" s="6">
        <v>0.33</v>
      </c>
      <c r="B33" s="6" t="s">
        <v>23</v>
      </c>
      <c r="C33" s="6" t="s">
        <v>65</v>
      </c>
      <c r="D33" s="6" t="s">
        <v>25</v>
      </c>
      <c r="E33" s="6">
        <v>150.0</v>
      </c>
      <c r="F33" s="6">
        <v>1.4</v>
      </c>
      <c r="G33" s="6">
        <v>0.3</v>
      </c>
      <c r="H33" s="6">
        <v>9.7</v>
      </c>
      <c r="I33" s="6">
        <v>0.0</v>
      </c>
      <c r="J33" s="6">
        <v>280.0</v>
      </c>
      <c r="K33" s="6">
        <v>9.0</v>
      </c>
      <c r="L33" s="6">
        <v>14.0</v>
      </c>
      <c r="M33" s="6">
        <v>30.0</v>
      </c>
      <c r="N33" s="6">
        <v>0.5</v>
      </c>
      <c r="O33" s="6">
        <v>0.3</v>
      </c>
      <c r="P33" s="6">
        <v>120.0</v>
      </c>
      <c r="Q33" s="6">
        <v>5.8</v>
      </c>
      <c r="R33" s="6">
        <v>0.08</v>
      </c>
      <c r="S33" s="6">
        <v>230.0</v>
      </c>
      <c r="T33" s="6">
        <v>2.2</v>
      </c>
      <c r="U33" s="6">
        <v>10.0</v>
      </c>
    </row>
    <row r="34" outlineLevel="1">
      <c r="A34" s="8">
        <v>1.0</v>
      </c>
      <c r="B34" s="8" t="s">
        <v>23</v>
      </c>
      <c r="C34" s="8" t="s">
        <v>66</v>
      </c>
      <c r="D34" s="8" t="s">
        <v>25</v>
      </c>
      <c r="E34" s="8">
        <v>35.0</v>
      </c>
      <c r="F34" s="8">
        <v>0.3</v>
      </c>
      <c r="G34" s="8">
        <v>0.1</v>
      </c>
      <c r="H34" s="8">
        <v>1.5</v>
      </c>
      <c r="I34" s="8">
        <v>0.0</v>
      </c>
      <c r="J34" s="8">
        <v>57.0</v>
      </c>
      <c r="K34" s="8">
        <v>3.0</v>
      </c>
      <c r="L34" s="8">
        <v>3.0</v>
      </c>
      <c r="M34" s="8">
        <v>7.0</v>
      </c>
      <c r="N34" s="8">
        <v>0.1</v>
      </c>
      <c r="O34" s="8">
        <v>0.1</v>
      </c>
      <c r="P34" s="8">
        <v>9.8</v>
      </c>
      <c r="Q34" s="8">
        <v>0.2</v>
      </c>
      <c r="R34" s="8">
        <v>0.01</v>
      </c>
      <c r="S34" s="8">
        <v>23.0</v>
      </c>
      <c r="T34" s="8">
        <v>0.7</v>
      </c>
      <c r="U34" s="8">
        <v>15.0</v>
      </c>
    </row>
    <row r="35" outlineLevel="1">
      <c r="A35" s="6"/>
      <c r="B35" s="6" t="s">
        <v>23</v>
      </c>
      <c r="C35" s="6" t="s">
        <v>67</v>
      </c>
      <c r="D35" s="6" t="s">
        <v>25</v>
      </c>
      <c r="E35" s="6">
        <v>200.0</v>
      </c>
      <c r="F35" s="6">
        <v>7.0</v>
      </c>
      <c r="G35" s="6">
        <v>0.8</v>
      </c>
      <c r="H35" s="6">
        <v>8.6</v>
      </c>
      <c r="I35" s="6">
        <v>9.0</v>
      </c>
      <c r="J35" s="6">
        <v>600.0</v>
      </c>
      <c r="K35" s="6">
        <v>65.0</v>
      </c>
      <c r="L35" s="6">
        <v>38.0</v>
      </c>
      <c r="M35" s="6">
        <v>140.0</v>
      </c>
      <c r="N35" s="6">
        <v>1.7</v>
      </c>
      <c r="O35" s="6">
        <v>1.0</v>
      </c>
      <c r="P35" s="6">
        <v>75.0</v>
      </c>
      <c r="Q35" s="6">
        <v>3.9</v>
      </c>
      <c r="R35" s="6">
        <v>0.22</v>
      </c>
      <c r="S35" s="6">
        <v>180.0</v>
      </c>
      <c r="T35" s="6">
        <v>6.6</v>
      </c>
      <c r="U35" s="6">
        <v>35.0</v>
      </c>
    </row>
    <row r="36" outlineLevel="1">
      <c r="A36" s="8">
        <v>0.3</v>
      </c>
      <c r="B36" s="8" t="s">
        <v>26</v>
      </c>
      <c r="C36" s="8" t="s">
        <v>68</v>
      </c>
      <c r="D36" s="8" t="s">
        <v>28</v>
      </c>
      <c r="E36" s="8">
        <v>200.0</v>
      </c>
      <c r="F36" s="8">
        <v>4.0</v>
      </c>
      <c r="G36" s="8">
        <v>0.7</v>
      </c>
      <c r="H36" s="8">
        <v>5.6</v>
      </c>
      <c r="I36" s="8">
        <v>29.0</v>
      </c>
      <c r="J36" s="8">
        <v>1200.0</v>
      </c>
      <c r="K36" s="8">
        <v>88.0</v>
      </c>
      <c r="L36" s="8">
        <v>120.0</v>
      </c>
      <c r="M36" s="8">
        <v>85.0</v>
      </c>
      <c r="N36" s="8">
        <v>3.6</v>
      </c>
      <c r="O36" s="8">
        <v>1.3</v>
      </c>
      <c r="P36" s="8">
        <v>630.0</v>
      </c>
      <c r="Q36" s="8">
        <v>3.8</v>
      </c>
      <c r="R36" s="8">
        <v>0.2</v>
      </c>
      <c r="S36" s="8">
        <v>63.0</v>
      </c>
      <c r="T36" s="8">
        <v>5.0</v>
      </c>
      <c r="U36" s="8">
        <v>10.0</v>
      </c>
    </row>
    <row r="37" outlineLevel="1">
      <c r="A37" s="6"/>
      <c r="B37" s="6" t="s">
        <v>26</v>
      </c>
      <c r="C37" s="6" t="s">
        <v>69</v>
      </c>
      <c r="D37" s="6" t="s">
        <v>28</v>
      </c>
      <c r="E37" s="6">
        <v>250.0</v>
      </c>
      <c r="F37" s="6">
        <v>4.1</v>
      </c>
      <c r="G37" s="6">
        <v>0.2</v>
      </c>
      <c r="H37" s="6">
        <v>6.3</v>
      </c>
      <c r="I37" s="6">
        <v>5.0</v>
      </c>
      <c r="J37" s="6">
        <v>170.0</v>
      </c>
      <c r="K37" s="6">
        <v>24.0</v>
      </c>
      <c r="L37" s="6">
        <v>19.0</v>
      </c>
      <c r="M37" s="6">
        <v>61.0</v>
      </c>
      <c r="N37" s="6">
        <v>0.5</v>
      </c>
      <c r="O37" s="6">
        <v>0.7</v>
      </c>
      <c r="P37" s="6">
        <v>0.0</v>
      </c>
      <c r="Q37" s="6">
        <v>0.2</v>
      </c>
      <c r="R37" s="6">
        <v>0.1</v>
      </c>
      <c r="S37" s="6">
        <v>19.0</v>
      </c>
      <c r="T37" s="6">
        <v>3.2</v>
      </c>
      <c r="U37" s="6">
        <v>3.0</v>
      </c>
    </row>
    <row r="38" outlineLevel="1">
      <c r="A38" s="8"/>
      <c r="B38" s="8" t="s">
        <v>23</v>
      </c>
      <c r="C38" s="8" t="s">
        <v>70</v>
      </c>
      <c r="D38" s="8" t="s">
        <v>40</v>
      </c>
      <c r="E38" s="8">
        <v>300.0</v>
      </c>
      <c r="F38" s="8">
        <v>1.9</v>
      </c>
      <c r="G38" s="8">
        <v>0.1</v>
      </c>
      <c r="H38" s="8">
        <v>15.5</v>
      </c>
      <c r="I38" s="8">
        <v>24.0</v>
      </c>
      <c r="J38" s="8">
        <v>440.0</v>
      </c>
      <c r="K38" s="8">
        <v>20.0</v>
      </c>
      <c r="L38" s="8">
        <v>16.0</v>
      </c>
      <c r="M38" s="8">
        <v>74.0</v>
      </c>
      <c r="N38" s="8">
        <v>0.5</v>
      </c>
      <c r="O38" s="8">
        <v>0.3</v>
      </c>
      <c r="P38" s="8">
        <v>710.0</v>
      </c>
      <c r="Q38" s="8">
        <v>0.6</v>
      </c>
      <c r="R38" s="8">
        <v>0.1</v>
      </c>
      <c r="S38" s="8">
        <v>48.0</v>
      </c>
      <c r="T38" s="8">
        <v>2.0</v>
      </c>
      <c r="U38" s="8">
        <v>2.0</v>
      </c>
    </row>
    <row r="39" outlineLevel="1">
      <c r="A39" s="6"/>
      <c r="B39" s="6" t="s">
        <v>71</v>
      </c>
      <c r="C39" s="6" t="s">
        <v>72</v>
      </c>
      <c r="D39" s="6" t="s">
        <v>73</v>
      </c>
      <c r="E39" s="6">
        <v>180.0</v>
      </c>
      <c r="F39" s="6">
        <v>1.1</v>
      </c>
      <c r="G39" s="6">
        <v>0.2</v>
      </c>
      <c r="H39" s="6">
        <v>4.9</v>
      </c>
      <c r="I39" s="6">
        <v>4.0</v>
      </c>
      <c r="J39" s="6">
        <v>350.0</v>
      </c>
      <c r="K39" s="6">
        <v>33.0</v>
      </c>
      <c r="L39" s="6">
        <v>14.0</v>
      </c>
      <c r="M39" s="6">
        <v>39.0</v>
      </c>
      <c r="N39" s="6">
        <v>0.5</v>
      </c>
      <c r="O39" s="6">
        <v>0.4</v>
      </c>
      <c r="P39" s="6">
        <v>0.0</v>
      </c>
      <c r="Q39" s="6">
        <v>0.5</v>
      </c>
      <c r="R39" s="6">
        <v>0.09</v>
      </c>
      <c r="S39" s="6">
        <v>9.0</v>
      </c>
      <c r="T39" s="6">
        <v>1.9</v>
      </c>
      <c r="U39" s="6">
        <v>20.0</v>
      </c>
    </row>
    <row r="40" outlineLevel="1">
      <c r="A40" s="8"/>
      <c r="B40" s="8" t="s">
        <v>23</v>
      </c>
      <c r="C40" s="8" t="s">
        <v>74</v>
      </c>
      <c r="D40" s="8" t="s">
        <v>25</v>
      </c>
      <c r="E40" s="8">
        <v>200.0</v>
      </c>
      <c r="F40" s="8">
        <v>1.9</v>
      </c>
      <c r="G40" s="8">
        <v>0.2</v>
      </c>
      <c r="H40" s="8">
        <v>15.8</v>
      </c>
      <c r="I40" s="8">
        <v>4.0</v>
      </c>
      <c r="J40" s="8">
        <v>280.0</v>
      </c>
      <c r="K40" s="8">
        <v>32.0</v>
      </c>
      <c r="L40" s="8">
        <v>17.0</v>
      </c>
      <c r="M40" s="8">
        <v>58.0</v>
      </c>
      <c r="N40" s="8">
        <v>0.6</v>
      </c>
      <c r="O40" s="8">
        <v>0.4</v>
      </c>
      <c r="P40" s="8">
        <v>0.0</v>
      </c>
      <c r="Q40" s="8">
        <v>0.0</v>
      </c>
      <c r="R40" s="8">
        <v>0.08</v>
      </c>
      <c r="S40" s="8">
        <v>13.0</v>
      </c>
      <c r="T40" s="8">
        <v>2.8</v>
      </c>
      <c r="U40" s="8">
        <v>6.0</v>
      </c>
    </row>
    <row r="41" outlineLevel="1">
      <c r="A41" s="6"/>
      <c r="B41" s="6" t="s">
        <v>20</v>
      </c>
      <c r="C41" s="6" t="s">
        <v>75</v>
      </c>
      <c r="D41" s="6" t="s">
        <v>22</v>
      </c>
      <c r="E41" s="6">
        <v>200.0</v>
      </c>
      <c r="F41" s="6">
        <v>4.6</v>
      </c>
      <c r="G41" s="6">
        <v>0.6</v>
      </c>
      <c r="H41" s="6">
        <v>7.8</v>
      </c>
      <c r="I41" s="6">
        <v>3.6</v>
      </c>
      <c r="J41" s="6">
        <v>920.0</v>
      </c>
      <c r="K41" s="6">
        <v>240.0</v>
      </c>
      <c r="L41" s="6">
        <v>52.0</v>
      </c>
      <c r="M41" s="6">
        <v>88.0</v>
      </c>
      <c r="N41" s="6">
        <v>3.4</v>
      </c>
      <c r="O41" s="6">
        <v>0.4</v>
      </c>
      <c r="P41" s="6">
        <v>750.0</v>
      </c>
      <c r="Q41" s="6">
        <v>3.4</v>
      </c>
      <c r="R41" s="6">
        <v>0.2</v>
      </c>
      <c r="S41" s="6">
        <v>38.0</v>
      </c>
      <c r="T41" s="6">
        <v>6.4</v>
      </c>
      <c r="U41" s="6">
        <v>1.0</v>
      </c>
    </row>
    <row r="42" outlineLevel="1">
      <c r="A42" s="8">
        <v>0.3</v>
      </c>
      <c r="B42" s="8" t="s">
        <v>26</v>
      </c>
      <c r="C42" s="8" t="s">
        <v>76</v>
      </c>
      <c r="D42" s="8" t="s">
        <v>28</v>
      </c>
      <c r="E42" s="8">
        <v>300.0</v>
      </c>
      <c r="F42" s="8">
        <v>3.8</v>
      </c>
      <c r="G42" s="8">
        <v>0.5</v>
      </c>
      <c r="H42" s="8">
        <v>6.1</v>
      </c>
      <c r="I42" s="8">
        <v>38.0</v>
      </c>
      <c r="J42" s="8">
        <v>1300.0</v>
      </c>
      <c r="K42" s="8">
        <v>430.0</v>
      </c>
      <c r="L42" s="8">
        <v>31.0</v>
      </c>
      <c r="M42" s="8">
        <v>110.0</v>
      </c>
      <c r="N42" s="8">
        <v>7.1</v>
      </c>
      <c r="O42" s="8">
        <v>0.5</v>
      </c>
      <c r="P42" s="8">
        <v>660.0</v>
      </c>
      <c r="Q42" s="8">
        <v>2.3</v>
      </c>
      <c r="R42" s="8">
        <v>0.23</v>
      </c>
      <c r="S42" s="8">
        <v>99.0</v>
      </c>
      <c r="T42" s="8">
        <v>4.8</v>
      </c>
      <c r="U42" s="8">
        <v>15.0</v>
      </c>
    </row>
    <row r="43" outlineLevel="1">
      <c r="A43" s="6"/>
      <c r="B43" s="6" t="s">
        <v>26</v>
      </c>
      <c r="C43" s="6" t="s">
        <v>77</v>
      </c>
      <c r="D43" s="6" t="s">
        <v>28</v>
      </c>
      <c r="E43" s="6">
        <v>200.0</v>
      </c>
      <c r="F43" s="6">
        <v>3.7</v>
      </c>
      <c r="G43" s="6">
        <v>0.2</v>
      </c>
      <c r="H43" s="6">
        <v>8.2</v>
      </c>
      <c r="I43" s="6">
        <v>61.0</v>
      </c>
      <c r="J43" s="6">
        <v>820.0</v>
      </c>
      <c r="K43" s="6">
        <v>360.0</v>
      </c>
      <c r="L43" s="6">
        <v>53.0</v>
      </c>
      <c r="M43" s="6">
        <v>110.0</v>
      </c>
      <c r="N43" s="6">
        <v>3.6</v>
      </c>
      <c r="O43" s="6">
        <v>0.9</v>
      </c>
      <c r="P43" s="6">
        <v>190.0</v>
      </c>
      <c r="Q43" s="6">
        <v>3.1</v>
      </c>
      <c r="R43" s="6">
        <v>0.14</v>
      </c>
      <c r="S43" s="6">
        <v>94.0</v>
      </c>
      <c r="T43" s="6">
        <v>5.1</v>
      </c>
      <c r="U43" s="6">
        <v>15.0</v>
      </c>
    </row>
    <row r="44" outlineLevel="1">
      <c r="A44" s="8"/>
      <c r="B44" s="8" t="s">
        <v>29</v>
      </c>
      <c r="C44" s="8" t="s">
        <v>78</v>
      </c>
      <c r="D44" s="8" t="s">
        <v>31</v>
      </c>
      <c r="E44" s="8">
        <v>100.0</v>
      </c>
      <c r="F44" s="8">
        <v>2.5</v>
      </c>
      <c r="G44" s="8">
        <v>0.4</v>
      </c>
      <c r="H44" s="8">
        <v>5.1</v>
      </c>
      <c r="I44" s="8">
        <v>1.0</v>
      </c>
      <c r="J44" s="8">
        <v>200.0</v>
      </c>
      <c r="K44" s="8">
        <v>1.0</v>
      </c>
      <c r="L44" s="8">
        <v>11.0</v>
      </c>
      <c r="M44" s="8">
        <v>65.0</v>
      </c>
      <c r="N44" s="8">
        <v>0.3</v>
      </c>
      <c r="O44" s="8">
        <v>0.8</v>
      </c>
      <c r="P44" s="8">
        <v>0.0</v>
      </c>
      <c r="Q44" s="8">
        <v>0.0</v>
      </c>
      <c r="R44" s="8">
        <v>0.08</v>
      </c>
      <c r="S44" s="8">
        <v>0.0</v>
      </c>
      <c r="T44" s="8">
        <v>4.4</v>
      </c>
      <c r="U44" s="8">
        <v>0.0</v>
      </c>
    </row>
    <row r="45" outlineLevel="1">
      <c r="A45" s="6">
        <v>0.1</v>
      </c>
      <c r="B45" s="6" t="s">
        <v>32</v>
      </c>
      <c r="C45" s="6" t="s">
        <v>79</v>
      </c>
      <c r="D45" s="6" t="s">
        <v>34</v>
      </c>
      <c r="E45" s="6">
        <v>1000.0</v>
      </c>
      <c r="F45" s="6">
        <v>3.4</v>
      </c>
      <c r="G45" s="6">
        <v>0.9</v>
      </c>
      <c r="H45" s="6">
        <v>34.8</v>
      </c>
      <c r="I45" s="6">
        <v>140.0</v>
      </c>
      <c r="J45" s="6">
        <v>2000.0</v>
      </c>
      <c r="K45" s="6">
        <v>200.0</v>
      </c>
      <c r="L45" s="6">
        <v>85.0</v>
      </c>
      <c r="M45" s="6">
        <v>140.0</v>
      </c>
      <c r="N45" s="6">
        <v>1.7</v>
      </c>
      <c r="O45" s="6">
        <v>0.9</v>
      </c>
      <c r="P45" s="6">
        <v>0.0</v>
      </c>
      <c r="Q45" s="6">
        <v>0.0</v>
      </c>
      <c r="R45" s="6">
        <v>0.17</v>
      </c>
      <c r="S45" s="6">
        <v>94.0</v>
      </c>
      <c r="T45" s="6">
        <v>11.1</v>
      </c>
      <c r="U45" s="6">
        <v>15.0</v>
      </c>
    </row>
    <row r="46" outlineLevel="1">
      <c r="A46" s="8"/>
      <c r="B46" s="8" t="s">
        <v>80</v>
      </c>
      <c r="C46" s="8" t="s">
        <v>81</v>
      </c>
      <c r="D46" s="8" t="s">
        <v>82</v>
      </c>
      <c r="E46" s="8">
        <v>2000.0</v>
      </c>
      <c r="F46" s="8">
        <v>15.0</v>
      </c>
      <c r="G46" s="8">
        <v>1.9</v>
      </c>
      <c r="H46" s="8">
        <v>60.2</v>
      </c>
      <c r="I46" s="8">
        <v>110.0</v>
      </c>
      <c r="J46" s="8">
        <v>4100.0</v>
      </c>
      <c r="K46" s="8">
        <v>810.0</v>
      </c>
      <c r="L46" s="8">
        <v>190.0</v>
      </c>
      <c r="M46" s="8">
        <v>620.0</v>
      </c>
      <c r="N46" s="8">
        <v>5.6</v>
      </c>
      <c r="O46" s="8">
        <v>3.8</v>
      </c>
      <c r="P46" s="8">
        <v>150.0</v>
      </c>
      <c r="Q46" s="8">
        <v>3.8</v>
      </c>
      <c r="R46" s="8">
        <v>0.56</v>
      </c>
      <c r="S46" s="8">
        <v>360.0</v>
      </c>
      <c r="T46" s="8">
        <v>24.4</v>
      </c>
      <c r="U46" s="8">
        <v>6.0</v>
      </c>
    </row>
    <row r="47">
      <c r="A47" s="6"/>
      <c r="B47" s="6" t="s">
        <v>41</v>
      </c>
      <c r="C47" s="6" t="s">
        <v>83</v>
      </c>
      <c r="D47" s="6" t="s">
        <v>84</v>
      </c>
      <c r="E47" s="6">
        <v>5.0</v>
      </c>
      <c r="F47" s="6">
        <v>0.2</v>
      </c>
      <c r="G47" s="6">
        <v>0.0</v>
      </c>
      <c r="H47" s="6">
        <v>0.4</v>
      </c>
      <c r="I47" s="6">
        <v>0.0</v>
      </c>
      <c r="J47" s="6">
        <v>25.0</v>
      </c>
      <c r="K47" s="6">
        <v>12.0</v>
      </c>
      <c r="L47" s="6">
        <v>4.0</v>
      </c>
      <c r="M47" s="6">
        <v>4.0</v>
      </c>
      <c r="N47" s="6">
        <v>0.1</v>
      </c>
      <c r="O47" s="6">
        <v>0.1</v>
      </c>
      <c r="P47" s="6">
        <v>44.0</v>
      </c>
      <c r="Q47" s="6">
        <v>0.2</v>
      </c>
      <c r="R47" s="6">
        <v>0.01</v>
      </c>
      <c r="S47" s="6">
        <v>1.0</v>
      </c>
      <c r="T47" s="6">
        <v>0.4</v>
      </c>
      <c r="U47" s="6">
        <v>0.0</v>
      </c>
    </row>
    <row r="48">
      <c r="A48" s="8"/>
      <c r="B48" s="8" t="s">
        <v>29</v>
      </c>
      <c r="C48" s="8" t="s">
        <v>85</v>
      </c>
      <c r="D48" s="8" t="s">
        <v>31</v>
      </c>
      <c r="E48" s="8">
        <v>100.0</v>
      </c>
      <c r="F48" s="8">
        <v>2.0</v>
      </c>
      <c r="G48" s="8">
        <v>0.5</v>
      </c>
      <c r="H48" s="8">
        <v>4.4</v>
      </c>
      <c r="I48" s="8">
        <v>0.0</v>
      </c>
      <c r="J48" s="8">
        <v>230.0</v>
      </c>
      <c r="K48" s="8">
        <v>0.0</v>
      </c>
      <c r="L48" s="8">
        <v>10.0</v>
      </c>
      <c r="M48" s="8">
        <v>54.0</v>
      </c>
      <c r="N48" s="8">
        <v>0.2</v>
      </c>
      <c r="O48" s="8">
        <v>0.7</v>
      </c>
      <c r="P48" s="8">
        <v>0.0</v>
      </c>
      <c r="Q48" s="8">
        <v>0.0</v>
      </c>
      <c r="R48" s="8">
        <v>0.09</v>
      </c>
      <c r="S48" s="8">
        <v>0.0</v>
      </c>
      <c r="T48" s="8">
        <v>3.5</v>
      </c>
      <c r="U48" s="8">
        <v>0.0</v>
      </c>
    </row>
    <row r="51" outlineLevel="1">
      <c r="A51" s="12" t="s">
        <v>86</v>
      </c>
    </row>
    <row r="52" outlineLevel="1">
      <c r="A52" s="2" t="s">
        <v>0</v>
      </c>
      <c r="B52" s="3"/>
      <c r="C52" s="4" t="s">
        <v>1</v>
      </c>
      <c r="D52" s="5" t="s">
        <v>3</v>
      </c>
      <c r="E52" s="5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5" t="s">
        <v>11</v>
      </c>
      <c r="M52" s="5" t="s">
        <v>12</v>
      </c>
      <c r="N52" s="5" t="s">
        <v>13</v>
      </c>
      <c r="O52" s="5" t="s">
        <v>87</v>
      </c>
      <c r="P52" s="5" t="s">
        <v>15</v>
      </c>
      <c r="Q52" s="5" t="s">
        <v>88</v>
      </c>
      <c r="R52" s="5" t="s">
        <v>17</v>
      </c>
      <c r="S52" s="13" t="s">
        <v>18</v>
      </c>
      <c r="T52" s="14"/>
      <c r="U52" s="15"/>
    </row>
    <row r="53" outlineLevel="1">
      <c r="A53" s="6" t="str">
        <f t="shared" ref="A53:A98" si="2">A3</f>
        <v/>
      </c>
      <c r="B53" s="6" t="s">
        <v>20</v>
      </c>
      <c r="C53" s="6" t="s">
        <v>21</v>
      </c>
      <c r="D53" s="6">
        <f t="shared" ref="D53:D98" si="3">A3*E3</f>
        <v>0</v>
      </c>
      <c r="E53" s="6">
        <f t="shared" ref="E53:E98" si="4">A3*F3</f>
        <v>0</v>
      </c>
      <c r="F53" s="6">
        <f t="shared" ref="F53:F98" si="5">A3*G3</f>
        <v>0</v>
      </c>
      <c r="G53" s="6">
        <f t="shared" ref="G53:G98" si="6">A3*H3</f>
        <v>0</v>
      </c>
      <c r="H53" s="6">
        <f t="shared" ref="H53:H98" si="7">A3*I3</f>
        <v>0</v>
      </c>
      <c r="I53" s="6">
        <f t="shared" ref="I53:I98" si="8">A3*J3</f>
        <v>0</v>
      </c>
      <c r="J53" s="6">
        <f t="shared" ref="J53:J98" si="9">A3*K3</f>
        <v>0</v>
      </c>
      <c r="K53" s="7">
        <f t="shared" ref="K53:K98" si="10">A3*L3</f>
        <v>0</v>
      </c>
      <c r="L53" s="6">
        <f t="shared" ref="L53:L98" si="11">A3*M3</f>
        <v>0</v>
      </c>
      <c r="M53" s="6">
        <f t="shared" ref="M53:M98" si="12">A3*N3</f>
        <v>0</v>
      </c>
      <c r="N53" s="6">
        <f t="shared" ref="N53:N98" si="13">A3*O3</f>
        <v>0</v>
      </c>
      <c r="O53" s="6">
        <f t="shared" ref="O53:O98" si="14">A3*P3</f>
        <v>0</v>
      </c>
      <c r="P53" s="6">
        <f t="shared" ref="P53:P98" si="15">A3*Q3</f>
        <v>0</v>
      </c>
      <c r="Q53" s="6">
        <f t="shared" ref="Q53:Q98" si="16">A3*R3</f>
        <v>0</v>
      </c>
      <c r="R53" s="6">
        <f t="shared" ref="R53:R98" si="17">A3*S3</f>
        <v>0</v>
      </c>
      <c r="S53" s="16">
        <f t="shared" ref="S53:S98" si="18">A3*T3</f>
        <v>0</v>
      </c>
      <c r="T53" s="17"/>
      <c r="U53" s="1"/>
    </row>
    <row r="54" outlineLevel="1">
      <c r="A54" s="8" t="str">
        <f t="shared" si="2"/>
        <v/>
      </c>
      <c r="B54" s="8" t="s">
        <v>23</v>
      </c>
      <c r="C54" s="8" t="s">
        <v>24</v>
      </c>
      <c r="D54" s="8">
        <f t="shared" si="3"/>
        <v>0</v>
      </c>
      <c r="E54" s="8">
        <f t="shared" si="4"/>
        <v>0</v>
      </c>
      <c r="F54" s="8">
        <f t="shared" si="5"/>
        <v>0</v>
      </c>
      <c r="G54" s="8">
        <f t="shared" si="6"/>
        <v>0</v>
      </c>
      <c r="H54" s="8">
        <f t="shared" si="7"/>
        <v>0</v>
      </c>
      <c r="I54" s="8">
        <f t="shared" si="8"/>
        <v>0</v>
      </c>
      <c r="J54" s="8">
        <f t="shared" si="9"/>
        <v>0</v>
      </c>
      <c r="K54" s="9">
        <f t="shared" si="10"/>
        <v>0</v>
      </c>
      <c r="L54" s="8">
        <f t="shared" si="11"/>
        <v>0</v>
      </c>
      <c r="M54" s="8">
        <f t="shared" si="12"/>
        <v>0</v>
      </c>
      <c r="N54" s="8">
        <f t="shared" si="13"/>
        <v>0</v>
      </c>
      <c r="O54" s="8">
        <f t="shared" si="14"/>
        <v>0</v>
      </c>
      <c r="P54" s="8">
        <f t="shared" si="15"/>
        <v>0</v>
      </c>
      <c r="Q54" s="8">
        <f t="shared" si="16"/>
        <v>0</v>
      </c>
      <c r="R54" s="8">
        <f t="shared" si="17"/>
        <v>0</v>
      </c>
      <c r="S54" s="18">
        <f t="shared" si="18"/>
        <v>0</v>
      </c>
      <c r="T54" s="17"/>
      <c r="U54" s="1"/>
    </row>
    <row r="55" outlineLevel="1">
      <c r="A55" s="6" t="str">
        <f t="shared" si="2"/>
        <v/>
      </c>
      <c r="B55" s="6" t="s">
        <v>26</v>
      </c>
      <c r="C55" s="6" t="s">
        <v>27</v>
      </c>
      <c r="D55" s="6">
        <f t="shared" si="3"/>
        <v>0</v>
      </c>
      <c r="E55" s="6">
        <f t="shared" si="4"/>
        <v>0</v>
      </c>
      <c r="F55" s="6">
        <f t="shared" si="5"/>
        <v>0</v>
      </c>
      <c r="G55" s="6">
        <f t="shared" si="6"/>
        <v>0</v>
      </c>
      <c r="H55" s="6">
        <f t="shared" si="7"/>
        <v>0</v>
      </c>
      <c r="I55" s="6">
        <f t="shared" si="8"/>
        <v>0</v>
      </c>
      <c r="J55" s="6">
        <f t="shared" si="9"/>
        <v>0</v>
      </c>
      <c r="K55" s="7">
        <f t="shared" si="10"/>
        <v>0</v>
      </c>
      <c r="L55" s="6">
        <f t="shared" si="11"/>
        <v>0</v>
      </c>
      <c r="M55" s="6">
        <f t="shared" si="12"/>
        <v>0</v>
      </c>
      <c r="N55" s="6">
        <f t="shared" si="13"/>
        <v>0</v>
      </c>
      <c r="O55" s="6">
        <f t="shared" si="14"/>
        <v>0</v>
      </c>
      <c r="P55" s="6">
        <f t="shared" si="15"/>
        <v>0</v>
      </c>
      <c r="Q55" s="6">
        <f t="shared" si="16"/>
        <v>0</v>
      </c>
      <c r="R55" s="6">
        <f t="shared" si="17"/>
        <v>0</v>
      </c>
      <c r="S55" s="16">
        <f t="shared" si="18"/>
        <v>0</v>
      </c>
      <c r="T55" s="17"/>
      <c r="U55" s="1"/>
    </row>
    <row r="56" outlineLevel="1">
      <c r="A56" s="8" t="str">
        <f t="shared" si="2"/>
        <v/>
      </c>
      <c r="B56" s="8" t="s">
        <v>29</v>
      </c>
      <c r="C56" s="8" t="s">
        <v>30</v>
      </c>
      <c r="D56" s="8">
        <f t="shared" si="3"/>
        <v>0</v>
      </c>
      <c r="E56" s="8">
        <f t="shared" si="4"/>
        <v>0</v>
      </c>
      <c r="F56" s="8">
        <f t="shared" si="5"/>
        <v>0</v>
      </c>
      <c r="G56" s="8">
        <f t="shared" si="6"/>
        <v>0</v>
      </c>
      <c r="H56" s="8">
        <f t="shared" si="7"/>
        <v>0</v>
      </c>
      <c r="I56" s="8">
        <f t="shared" si="8"/>
        <v>0</v>
      </c>
      <c r="J56" s="8">
        <f t="shared" si="9"/>
        <v>0</v>
      </c>
      <c r="K56" s="9">
        <f t="shared" si="10"/>
        <v>0</v>
      </c>
      <c r="L56" s="8">
        <f t="shared" si="11"/>
        <v>0</v>
      </c>
      <c r="M56" s="8">
        <f t="shared" si="12"/>
        <v>0</v>
      </c>
      <c r="N56" s="8">
        <f t="shared" si="13"/>
        <v>0</v>
      </c>
      <c r="O56" s="8">
        <f t="shared" si="14"/>
        <v>0</v>
      </c>
      <c r="P56" s="8">
        <f t="shared" si="15"/>
        <v>0</v>
      </c>
      <c r="Q56" s="8">
        <f t="shared" si="16"/>
        <v>0</v>
      </c>
      <c r="R56" s="8">
        <f t="shared" si="17"/>
        <v>0</v>
      </c>
      <c r="S56" s="18">
        <f t="shared" si="18"/>
        <v>0</v>
      </c>
      <c r="T56" s="17"/>
      <c r="U56" s="1"/>
    </row>
    <row r="57" outlineLevel="1">
      <c r="A57" s="6" t="str">
        <f t="shared" si="2"/>
        <v/>
      </c>
      <c r="B57" s="6" t="s">
        <v>32</v>
      </c>
      <c r="C57" s="6" t="s">
        <v>33</v>
      </c>
      <c r="D57" s="6">
        <f t="shared" si="3"/>
        <v>0</v>
      </c>
      <c r="E57" s="6">
        <f t="shared" si="4"/>
        <v>0</v>
      </c>
      <c r="F57" s="6">
        <f t="shared" si="5"/>
        <v>0</v>
      </c>
      <c r="G57" s="6">
        <f t="shared" si="6"/>
        <v>0</v>
      </c>
      <c r="H57" s="6">
        <f t="shared" si="7"/>
        <v>0</v>
      </c>
      <c r="I57" s="6">
        <f t="shared" si="8"/>
        <v>0</v>
      </c>
      <c r="J57" s="6">
        <f t="shared" si="9"/>
        <v>0</v>
      </c>
      <c r="K57" s="7">
        <f t="shared" si="10"/>
        <v>0</v>
      </c>
      <c r="L57" s="6">
        <f t="shared" si="11"/>
        <v>0</v>
      </c>
      <c r="M57" s="6">
        <f t="shared" si="12"/>
        <v>0</v>
      </c>
      <c r="N57" s="6">
        <f t="shared" si="13"/>
        <v>0</v>
      </c>
      <c r="O57" s="6">
        <f t="shared" si="14"/>
        <v>0</v>
      </c>
      <c r="P57" s="6">
        <f t="shared" si="15"/>
        <v>0</v>
      </c>
      <c r="Q57" s="6">
        <f t="shared" si="16"/>
        <v>0</v>
      </c>
      <c r="R57" s="6">
        <f t="shared" si="17"/>
        <v>0</v>
      </c>
      <c r="S57" s="16">
        <f t="shared" si="18"/>
        <v>0</v>
      </c>
      <c r="T57" s="17"/>
      <c r="U57" s="1"/>
    </row>
    <row r="58" outlineLevel="1">
      <c r="A58" s="8" t="str">
        <f t="shared" si="2"/>
        <v/>
      </c>
      <c r="B58" s="8" t="s">
        <v>32</v>
      </c>
      <c r="C58" s="8" t="s">
        <v>35</v>
      </c>
      <c r="D58" s="8">
        <f t="shared" si="3"/>
        <v>0</v>
      </c>
      <c r="E58" s="8">
        <f t="shared" si="4"/>
        <v>0</v>
      </c>
      <c r="F58" s="8">
        <f t="shared" si="5"/>
        <v>0</v>
      </c>
      <c r="G58" s="8">
        <f t="shared" si="6"/>
        <v>0</v>
      </c>
      <c r="H58" s="8">
        <f t="shared" si="7"/>
        <v>0</v>
      </c>
      <c r="I58" s="8">
        <f t="shared" si="8"/>
        <v>0</v>
      </c>
      <c r="J58" s="8">
        <f t="shared" si="9"/>
        <v>0</v>
      </c>
      <c r="K58" s="9">
        <f t="shared" si="10"/>
        <v>0</v>
      </c>
      <c r="L58" s="8">
        <f t="shared" si="11"/>
        <v>0</v>
      </c>
      <c r="M58" s="8">
        <f t="shared" si="12"/>
        <v>0</v>
      </c>
      <c r="N58" s="8">
        <f t="shared" si="13"/>
        <v>0</v>
      </c>
      <c r="O58" s="8">
        <f t="shared" si="14"/>
        <v>0</v>
      </c>
      <c r="P58" s="8">
        <f t="shared" si="15"/>
        <v>0</v>
      </c>
      <c r="Q58" s="8">
        <f t="shared" si="16"/>
        <v>0</v>
      </c>
      <c r="R58" s="8">
        <f t="shared" si="17"/>
        <v>0</v>
      </c>
      <c r="S58" s="18">
        <f t="shared" si="18"/>
        <v>0</v>
      </c>
      <c r="T58" s="17"/>
      <c r="U58" s="1"/>
    </row>
    <row r="59" outlineLevel="1">
      <c r="A59" s="6" t="str">
        <f t="shared" si="2"/>
        <v/>
      </c>
      <c r="B59" s="6" t="s">
        <v>23</v>
      </c>
      <c r="C59" s="6" t="s">
        <v>36</v>
      </c>
      <c r="D59" s="6">
        <f t="shared" si="3"/>
        <v>0</v>
      </c>
      <c r="E59" s="6">
        <f t="shared" si="4"/>
        <v>0</v>
      </c>
      <c r="F59" s="6">
        <f t="shared" si="5"/>
        <v>0</v>
      </c>
      <c r="G59" s="6">
        <f t="shared" si="6"/>
        <v>0</v>
      </c>
      <c r="H59" s="6">
        <f t="shared" si="7"/>
        <v>0</v>
      </c>
      <c r="I59" s="6">
        <f t="shared" si="8"/>
        <v>0</v>
      </c>
      <c r="J59" s="6">
        <f t="shared" si="9"/>
        <v>0</v>
      </c>
      <c r="K59" s="7">
        <f t="shared" si="10"/>
        <v>0</v>
      </c>
      <c r="L59" s="6">
        <f t="shared" si="11"/>
        <v>0</v>
      </c>
      <c r="M59" s="6">
        <f t="shared" si="12"/>
        <v>0</v>
      </c>
      <c r="N59" s="6">
        <f t="shared" si="13"/>
        <v>0</v>
      </c>
      <c r="O59" s="6">
        <f t="shared" si="14"/>
        <v>0</v>
      </c>
      <c r="P59" s="6">
        <f t="shared" si="15"/>
        <v>0</v>
      </c>
      <c r="Q59" s="6">
        <f t="shared" si="16"/>
        <v>0</v>
      </c>
      <c r="R59" s="6">
        <f t="shared" si="17"/>
        <v>0</v>
      </c>
      <c r="S59" s="16">
        <f t="shared" si="18"/>
        <v>0</v>
      </c>
      <c r="T59" s="17"/>
      <c r="U59" s="1"/>
    </row>
    <row r="60" outlineLevel="1">
      <c r="A60" s="8" t="str">
        <f t="shared" si="2"/>
        <v/>
      </c>
      <c r="B60" s="8" t="s">
        <v>23</v>
      </c>
      <c r="C60" s="8" t="s">
        <v>37</v>
      </c>
      <c r="D60" s="8">
        <f t="shared" si="3"/>
        <v>0</v>
      </c>
      <c r="E60" s="8">
        <f t="shared" si="4"/>
        <v>0</v>
      </c>
      <c r="F60" s="8">
        <f t="shared" si="5"/>
        <v>0</v>
      </c>
      <c r="G60" s="8">
        <f t="shared" si="6"/>
        <v>0</v>
      </c>
      <c r="H60" s="8">
        <f t="shared" si="7"/>
        <v>0</v>
      </c>
      <c r="I60" s="8">
        <f t="shared" si="8"/>
        <v>0</v>
      </c>
      <c r="J60" s="8">
        <f t="shared" si="9"/>
        <v>0</v>
      </c>
      <c r="K60" s="9">
        <f t="shared" si="10"/>
        <v>0</v>
      </c>
      <c r="L60" s="8">
        <f t="shared" si="11"/>
        <v>0</v>
      </c>
      <c r="M60" s="8">
        <f t="shared" si="12"/>
        <v>0</v>
      </c>
      <c r="N60" s="8">
        <f t="shared" si="13"/>
        <v>0</v>
      </c>
      <c r="O60" s="8">
        <f t="shared" si="14"/>
        <v>0</v>
      </c>
      <c r="P60" s="8">
        <f t="shared" si="15"/>
        <v>0</v>
      </c>
      <c r="Q60" s="8">
        <f t="shared" si="16"/>
        <v>0</v>
      </c>
      <c r="R60" s="8">
        <f t="shared" si="17"/>
        <v>0</v>
      </c>
      <c r="S60" s="18">
        <f t="shared" si="18"/>
        <v>0</v>
      </c>
      <c r="T60" s="17"/>
      <c r="U60" s="1"/>
    </row>
    <row r="61" outlineLevel="1">
      <c r="A61" s="6">
        <f t="shared" si="2"/>
        <v>0.2</v>
      </c>
      <c r="B61" s="6" t="s">
        <v>38</v>
      </c>
      <c r="C61" s="6" t="s">
        <v>39</v>
      </c>
      <c r="D61" s="6">
        <f t="shared" si="3"/>
        <v>240</v>
      </c>
      <c r="E61" s="6">
        <f t="shared" si="4"/>
        <v>2.66</v>
      </c>
      <c r="F61" s="6">
        <f t="shared" si="5"/>
        <v>0.4</v>
      </c>
      <c r="G61" s="6">
        <f t="shared" si="6"/>
        <v>10.6</v>
      </c>
      <c r="H61" s="6">
        <f t="shared" si="7"/>
        <v>10.2</v>
      </c>
      <c r="I61" s="6">
        <f t="shared" si="8"/>
        <v>400</v>
      </c>
      <c r="J61" s="6">
        <f t="shared" si="9"/>
        <v>88</v>
      </c>
      <c r="K61" s="7">
        <f t="shared" si="10"/>
        <v>28</v>
      </c>
      <c r="L61" s="6">
        <f t="shared" si="11"/>
        <v>56</v>
      </c>
      <c r="M61" s="6">
        <f t="shared" si="12"/>
        <v>0.62</v>
      </c>
      <c r="N61" s="6">
        <f t="shared" si="13"/>
        <v>0.4</v>
      </c>
      <c r="O61" s="6">
        <f t="shared" si="14"/>
        <v>8.2</v>
      </c>
      <c r="P61" s="6">
        <f t="shared" si="15"/>
        <v>0.2</v>
      </c>
      <c r="Q61" s="6">
        <f t="shared" si="16"/>
        <v>0.082</v>
      </c>
      <c r="R61" s="6">
        <f t="shared" si="17"/>
        <v>84</v>
      </c>
      <c r="S61" s="16">
        <f t="shared" si="18"/>
        <v>3.68</v>
      </c>
      <c r="T61" s="17"/>
      <c r="U61" s="1"/>
    </row>
    <row r="62" outlineLevel="1">
      <c r="A62" s="8">
        <f t="shared" si="2"/>
        <v>3</v>
      </c>
      <c r="B62" s="8" t="s">
        <v>41</v>
      </c>
      <c r="C62" s="8" t="s">
        <v>39</v>
      </c>
      <c r="D62" s="8">
        <f t="shared" si="3"/>
        <v>150</v>
      </c>
      <c r="E62" s="8">
        <f t="shared" si="4"/>
        <v>1.6625</v>
      </c>
      <c r="F62" s="8">
        <f t="shared" si="5"/>
        <v>0.25</v>
      </c>
      <c r="G62" s="8">
        <f t="shared" si="6"/>
        <v>6.625</v>
      </c>
      <c r="H62" s="8">
        <f t="shared" si="7"/>
        <v>6.375</v>
      </c>
      <c r="I62" s="8">
        <f t="shared" si="8"/>
        <v>250</v>
      </c>
      <c r="J62" s="8">
        <f t="shared" si="9"/>
        <v>55</v>
      </c>
      <c r="K62" s="9">
        <f t="shared" si="10"/>
        <v>17.5</v>
      </c>
      <c r="L62" s="8">
        <f t="shared" si="11"/>
        <v>35</v>
      </c>
      <c r="M62" s="8">
        <f t="shared" si="12"/>
        <v>0.3875</v>
      </c>
      <c r="N62" s="8">
        <f t="shared" si="13"/>
        <v>0.25</v>
      </c>
      <c r="O62" s="8">
        <f t="shared" si="14"/>
        <v>5.125</v>
      </c>
      <c r="P62" s="8">
        <f t="shared" si="15"/>
        <v>0.125</v>
      </c>
      <c r="Q62" s="8">
        <f t="shared" si="16"/>
        <v>0.05125</v>
      </c>
      <c r="R62" s="8">
        <f t="shared" si="17"/>
        <v>52.5</v>
      </c>
      <c r="S62" s="18">
        <f t="shared" si="18"/>
        <v>2.3</v>
      </c>
      <c r="T62" s="17"/>
      <c r="U62" s="1"/>
    </row>
    <row r="63" outlineLevel="1">
      <c r="A63" s="6" t="str">
        <f t="shared" si="2"/>
        <v/>
      </c>
      <c r="B63" s="6" t="s">
        <v>32</v>
      </c>
      <c r="C63" s="6" t="s">
        <v>43</v>
      </c>
      <c r="D63" s="6">
        <f t="shared" si="3"/>
        <v>0</v>
      </c>
      <c r="E63" s="6">
        <f t="shared" si="4"/>
        <v>0</v>
      </c>
      <c r="F63" s="6">
        <f t="shared" si="5"/>
        <v>0</v>
      </c>
      <c r="G63" s="6">
        <f t="shared" si="6"/>
        <v>0</v>
      </c>
      <c r="H63" s="6">
        <f t="shared" si="7"/>
        <v>0</v>
      </c>
      <c r="I63" s="6">
        <f t="shared" si="8"/>
        <v>0</v>
      </c>
      <c r="J63" s="6">
        <f t="shared" si="9"/>
        <v>0</v>
      </c>
      <c r="K63" s="7">
        <f t="shared" si="10"/>
        <v>0</v>
      </c>
      <c r="L63" s="6">
        <f t="shared" si="11"/>
        <v>0</v>
      </c>
      <c r="M63" s="6">
        <f t="shared" si="12"/>
        <v>0</v>
      </c>
      <c r="N63" s="6">
        <f t="shared" si="13"/>
        <v>0</v>
      </c>
      <c r="O63" s="6">
        <f t="shared" si="14"/>
        <v>0</v>
      </c>
      <c r="P63" s="6">
        <f t="shared" si="15"/>
        <v>0</v>
      </c>
      <c r="Q63" s="6">
        <f t="shared" si="16"/>
        <v>0</v>
      </c>
      <c r="R63" s="6">
        <f t="shared" si="17"/>
        <v>0</v>
      </c>
      <c r="S63" s="16">
        <f t="shared" si="18"/>
        <v>0</v>
      </c>
      <c r="T63" s="17"/>
      <c r="U63" s="1"/>
    </row>
    <row r="64" outlineLevel="1">
      <c r="A64" s="8" t="str">
        <f t="shared" si="2"/>
        <v/>
      </c>
      <c r="B64" s="8" t="s">
        <v>32</v>
      </c>
      <c r="C64" s="8" t="s">
        <v>44</v>
      </c>
      <c r="D64" s="8">
        <f t="shared" si="3"/>
        <v>0</v>
      </c>
      <c r="E64" s="8">
        <f t="shared" si="4"/>
        <v>0</v>
      </c>
      <c r="F64" s="8">
        <f t="shared" si="5"/>
        <v>0</v>
      </c>
      <c r="G64" s="8">
        <f t="shared" si="6"/>
        <v>0</v>
      </c>
      <c r="H64" s="8">
        <f t="shared" si="7"/>
        <v>0</v>
      </c>
      <c r="I64" s="8">
        <f t="shared" si="8"/>
        <v>0</v>
      </c>
      <c r="J64" s="8">
        <f t="shared" si="9"/>
        <v>0</v>
      </c>
      <c r="K64" s="9">
        <f t="shared" si="10"/>
        <v>0</v>
      </c>
      <c r="L64" s="8">
        <f t="shared" si="11"/>
        <v>0</v>
      </c>
      <c r="M64" s="8">
        <f t="shared" si="12"/>
        <v>0</v>
      </c>
      <c r="N64" s="8">
        <f t="shared" si="13"/>
        <v>0</v>
      </c>
      <c r="O64" s="8">
        <f t="shared" si="14"/>
        <v>0</v>
      </c>
      <c r="P64" s="8">
        <f t="shared" si="15"/>
        <v>0</v>
      </c>
      <c r="Q64" s="8">
        <f t="shared" si="16"/>
        <v>0</v>
      </c>
      <c r="R64" s="8">
        <f t="shared" si="17"/>
        <v>0</v>
      </c>
      <c r="S64" s="18">
        <f t="shared" si="18"/>
        <v>0</v>
      </c>
      <c r="T64" s="17"/>
      <c r="U64" s="1"/>
    </row>
    <row r="65" outlineLevel="1">
      <c r="A65" s="6" t="str">
        <f t="shared" si="2"/>
        <v/>
      </c>
      <c r="B65" s="6" t="s">
        <v>32</v>
      </c>
      <c r="C65" s="6" t="s">
        <v>45</v>
      </c>
      <c r="D65" s="6">
        <f t="shared" si="3"/>
        <v>0</v>
      </c>
      <c r="E65" s="6">
        <f t="shared" si="4"/>
        <v>0</v>
      </c>
      <c r="F65" s="6">
        <f t="shared" si="5"/>
        <v>0</v>
      </c>
      <c r="G65" s="6">
        <f t="shared" si="6"/>
        <v>0</v>
      </c>
      <c r="H65" s="6">
        <f t="shared" si="7"/>
        <v>0</v>
      </c>
      <c r="I65" s="6">
        <f t="shared" si="8"/>
        <v>0</v>
      </c>
      <c r="J65" s="6">
        <f t="shared" si="9"/>
        <v>0</v>
      </c>
      <c r="K65" s="7">
        <f t="shared" si="10"/>
        <v>0</v>
      </c>
      <c r="L65" s="6">
        <f t="shared" si="11"/>
        <v>0</v>
      </c>
      <c r="M65" s="6">
        <f t="shared" si="12"/>
        <v>0</v>
      </c>
      <c r="N65" s="6">
        <f t="shared" si="13"/>
        <v>0</v>
      </c>
      <c r="O65" s="6">
        <f t="shared" si="14"/>
        <v>0</v>
      </c>
      <c r="P65" s="6">
        <f t="shared" si="15"/>
        <v>0</v>
      </c>
      <c r="Q65" s="6">
        <f t="shared" si="16"/>
        <v>0</v>
      </c>
      <c r="R65" s="6">
        <f t="shared" si="17"/>
        <v>0</v>
      </c>
      <c r="S65" s="16">
        <f t="shared" si="18"/>
        <v>0</v>
      </c>
      <c r="T65" s="17"/>
      <c r="U65" s="1"/>
    </row>
    <row r="66" outlineLevel="1">
      <c r="A66" s="8" t="str">
        <f t="shared" si="2"/>
        <v/>
      </c>
      <c r="B66" s="8" t="s">
        <v>23</v>
      </c>
      <c r="C66" s="8" t="s">
        <v>46</v>
      </c>
      <c r="D66" s="8">
        <f t="shared" si="3"/>
        <v>0</v>
      </c>
      <c r="E66" s="8">
        <f t="shared" si="4"/>
        <v>0</v>
      </c>
      <c r="F66" s="8">
        <f t="shared" si="5"/>
        <v>0</v>
      </c>
      <c r="G66" s="8">
        <f t="shared" si="6"/>
        <v>0</v>
      </c>
      <c r="H66" s="8">
        <f t="shared" si="7"/>
        <v>0</v>
      </c>
      <c r="I66" s="8">
        <f t="shared" si="8"/>
        <v>0</v>
      </c>
      <c r="J66" s="8">
        <f t="shared" si="9"/>
        <v>0</v>
      </c>
      <c r="K66" s="9">
        <f t="shared" si="10"/>
        <v>0</v>
      </c>
      <c r="L66" s="8">
        <f t="shared" si="11"/>
        <v>0</v>
      </c>
      <c r="M66" s="8">
        <f t="shared" si="12"/>
        <v>0</v>
      </c>
      <c r="N66" s="8">
        <f t="shared" si="13"/>
        <v>0</v>
      </c>
      <c r="O66" s="8">
        <f t="shared" si="14"/>
        <v>0</v>
      </c>
      <c r="P66" s="8">
        <f t="shared" si="15"/>
        <v>0</v>
      </c>
      <c r="Q66" s="8">
        <f t="shared" si="16"/>
        <v>0</v>
      </c>
      <c r="R66" s="8">
        <f t="shared" si="17"/>
        <v>0</v>
      </c>
      <c r="S66" s="18">
        <f t="shared" si="18"/>
        <v>0</v>
      </c>
      <c r="T66" s="17"/>
      <c r="U66" s="1"/>
    </row>
    <row r="67" outlineLevel="1">
      <c r="A67" s="6" t="str">
        <f t="shared" si="2"/>
        <v/>
      </c>
      <c r="B67" s="6" t="s">
        <v>26</v>
      </c>
      <c r="C67" s="6" t="s">
        <v>47</v>
      </c>
      <c r="D67" s="6">
        <f t="shared" si="3"/>
        <v>0</v>
      </c>
      <c r="E67" s="6">
        <f t="shared" si="4"/>
        <v>0</v>
      </c>
      <c r="F67" s="6">
        <f t="shared" si="5"/>
        <v>0</v>
      </c>
      <c r="G67" s="6">
        <f t="shared" si="6"/>
        <v>0</v>
      </c>
      <c r="H67" s="6">
        <f t="shared" si="7"/>
        <v>0</v>
      </c>
      <c r="I67" s="6">
        <f t="shared" si="8"/>
        <v>0</v>
      </c>
      <c r="J67" s="6">
        <f t="shared" si="9"/>
        <v>0</v>
      </c>
      <c r="K67" s="7">
        <f t="shared" si="10"/>
        <v>0</v>
      </c>
      <c r="L67" s="6">
        <f t="shared" si="11"/>
        <v>0</v>
      </c>
      <c r="M67" s="6">
        <f t="shared" si="12"/>
        <v>0</v>
      </c>
      <c r="N67" s="6">
        <f t="shared" si="13"/>
        <v>0</v>
      </c>
      <c r="O67" s="6">
        <f t="shared" si="14"/>
        <v>0</v>
      </c>
      <c r="P67" s="6">
        <f t="shared" si="15"/>
        <v>0</v>
      </c>
      <c r="Q67" s="6">
        <f t="shared" si="16"/>
        <v>0</v>
      </c>
      <c r="R67" s="6">
        <f t="shared" si="17"/>
        <v>0</v>
      </c>
      <c r="S67" s="16">
        <f t="shared" si="18"/>
        <v>0</v>
      </c>
      <c r="T67" s="17"/>
      <c r="U67" s="1"/>
    </row>
    <row r="68" outlineLevel="1">
      <c r="A68" s="8" t="str">
        <f t="shared" si="2"/>
        <v/>
      </c>
      <c r="B68" s="8" t="s">
        <v>32</v>
      </c>
      <c r="C68" s="8" t="s">
        <v>48</v>
      </c>
      <c r="D68" s="8">
        <f t="shared" si="3"/>
        <v>0</v>
      </c>
      <c r="E68" s="8">
        <f t="shared" si="4"/>
        <v>0</v>
      </c>
      <c r="F68" s="8">
        <f t="shared" si="5"/>
        <v>0</v>
      </c>
      <c r="G68" s="8">
        <f t="shared" si="6"/>
        <v>0</v>
      </c>
      <c r="H68" s="8">
        <f t="shared" si="7"/>
        <v>0</v>
      </c>
      <c r="I68" s="8">
        <f t="shared" si="8"/>
        <v>0</v>
      </c>
      <c r="J68" s="8">
        <f t="shared" si="9"/>
        <v>0</v>
      </c>
      <c r="K68" s="9">
        <f t="shared" si="10"/>
        <v>0</v>
      </c>
      <c r="L68" s="8">
        <f t="shared" si="11"/>
        <v>0</v>
      </c>
      <c r="M68" s="8">
        <f t="shared" si="12"/>
        <v>0</v>
      </c>
      <c r="N68" s="8">
        <f t="shared" si="13"/>
        <v>0</v>
      </c>
      <c r="O68" s="8">
        <f t="shared" si="14"/>
        <v>0</v>
      </c>
      <c r="P68" s="8">
        <f t="shared" si="15"/>
        <v>0</v>
      </c>
      <c r="Q68" s="8">
        <f t="shared" si="16"/>
        <v>0</v>
      </c>
      <c r="R68" s="8">
        <f t="shared" si="17"/>
        <v>0</v>
      </c>
      <c r="S68" s="18">
        <f t="shared" si="18"/>
        <v>0</v>
      </c>
      <c r="T68" s="17"/>
      <c r="U68" s="1"/>
    </row>
    <row r="69" outlineLevel="1">
      <c r="A69" s="6" t="str">
        <f t="shared" si="2"/>
        <v/>
      </c>
      <c r="B69" s="6" t="s">
        <v>29</v>
      </c>
      <c r="C69" s="6" t="s">
        <v>49</v>
      </c>
      <c r="D69" s="6">
        <f t="shared" si="3"/>
        <v>0</v>
      </c>
      <c r="E69" s="6">
        <f t="shared" si="4"/>
        <v>0</v>
      </c>
      <c r="F69" s="6">
        <f t="shared" si="5"/>
        <v>0</v>
      </c>
      <c r="G69" s="6">
        <f t="shared" si="6"/>
        <v>0</v>
      </c>
      <c r="H69" s="6">
        <f t="shared" si="7"/>
        <v>0</v>
      </c>
      <c r="I69" s="6">
        <f t="shared" si="8"/>
        <v>0</v>
      </c>
      <c r="J69" s="6">
        <f t="shared" si="9"/>
        <v>0</v>
      </c>
      <c r="K69" s="7">
        <f t="shared" si="10"/>
        <v>0</v>
      </c>
      <c r="L69" s="6">
        <f t="shared" si="11"/>
        <v>0</v>
      </c>
      <c r="M69" s="6">
        <f t="shared" si="12"/>
        <v>0</v>
      </c>
      <c r="N69" s="6">
        <f t="shared" si="13"/>
        <v>0</v>
      </c>
      <c r="O69" s="6">
        <f t="shared" si="14"/>
        <v>0</v>
      </c>
      <c r="P69" s="6">
        <f t="shared" si="15"/>
        <v>0</v>
      </c>
      <c r="Q69" s="6">
        <f t="shared" si="16"/>
        <v>0</v>
      </c>
      <c r="R69" s="6">
        <f t="shared" si="17"/>
        <v>0</v>
      </c>
      <c r="S69" s="16">
        <f t="shared" si="18"/>
        <v>0</v>
      </c>
      <c r="T69" s="17"/>
      <c r="U69" s="1"/>
    </row>
    <row r="70" outlineLevel="1">
      <c r="A70" s="8" t="str">
        <f t="shared" si="2"/>
        <v/>
      </c>
      <c r="B70" s="8" t="s">
        <v>23</v>
      </c>
      <c r="C70" s="8" t="s">
        <v>50</v>
      </c>
      <c r="D70" s="8">
        <f t="shared" si="3"/>
        <v>0</v>
      </c>
      <c r="E70" s="8">
        <f t="shared" si="4"/>
        <v>0</v>
      </c>
      <c r="F70" s="8">
        <f t="shared" si="5"/>
        <v>0</v>
      </c>
      <c r="G70" s="8">
        <f t="shared" si="6"/>
        <v>0</v>
      </c>
      <c r="H70" s="8">
        <f t="shared" si="7"/>
        <v>0</v>
      </c>
      <c r="I70" s="8">
        <f t="shared" si="8"/>
        <v>0</v>
      </c>
      <c r="J70" s="8">
        <f t="shared" si="9"/>
        <v>0</v>
      </c>
      <c r="K70" s="9">
        <f t="shared" si="10"/>
        <v>0</v>
      </c>
      <c r="L70" s="8">
        <f t="shared" si="11"/>
        <v>0</v>
      </c>
      <c r="M70" s="8">
        <f t="shared" si="12"/>
        <v>0</v>
      </c>
      <c r="N70" s="8">
        <f t="shared" si="13"/>
        <v>0</v>
      </c>
      <c r="O70" s="8">
        <f t="shared" si="14"/>
        <v>0</v>
      </c>
      <c r="P70" s="8">
        <f t="shared" si="15"/>
        <v>0</v>
      </c>
      <c r="Q70" s="8">
        <f t="shared" si="16"/>
        <v>0</v>
      </c>
      <c r="R70" s="8">
        <f t="shared" si="17"/>
        <v>0</v>
      </c>
      <c r="S70" s="18">
        <f t="shared" si="18"/>
        <v>0</v>
      </c>
      <c r="T70" s="17"/>
      <c r="U70" s="1"/>
    </row>
    <row r="71" outlineLevel="1">
      <c r="A71" s="6" t="str">
        <f t="shared" si="2"/>
        <v/>
      </c>
      <c r="B71" s="6" t="s">
        <v>51</v>
      </c>
      <c r="C71" s="6" t="s">
        <v>52</v>
      </c>
      <c r="D71" s="6">
        <f t="shared" si="3"/>
        <v>0</v>
      </c>
      <c r="E71" s="6">
        <f t="shared" si="4"/>
        <v>0</v>
      </c>
      <c r="F71" s="6">
        <f t="shared" si="5"/>
        <v>0</v>
      </c>
      <c r="G71" s="6">
        <f t="shared" si="6"/>
        <v>0</v>
      </c>
      <c r="H71" s="6">
        <f t="shared" si="7"/>
        <v>0</v>
      </c>
      <c r="I71" s="6">
        <f t="shared" si="8"/>
        <v>0</v>
      </c>
      <c r="J71" s="6">
        <f t="shared" si="9"/>
        <v>0</v>
      </c>
      <c r="K71" s="7">
        <f t="shared" si="10"/>
        <v>0</v>
      </c>
      <c r="L71" s="6">
        <f t="shared" si="11"/>
        <v>0</v>
      </c>
      <c r="M71" s="6">
        <f t="shared" si="12"/>
        <v>0</v>
      </c>
      <c r="N71" s="6">
        <f t="shared" si="13"/>
        <v>0</v>
      </c>
      <c r="O71" s="6">
        <f t="shared" si="14"/>
        <v>0</v>
      </c>
      <c r="P71" s="6">
        <f t="shared" si="15"/>
        <v>0</v>
      </c>
      <c r="Q71" s="6">
        <f t="shared" si="16"/>
        <v>0</v>
      </c>
      <c r="R71" s="6">
        <f t="shared" si="17"/>
        <v>0</v>
      </c>
      <c r="S71" s="16">
        <f t="shared" si="18"/>
        <v>0</v>
      </c>
      <c r="T71" s="17"/>
      <c r="U71" s="1"/>
    </row>
    <row r="72" outlineLevel="1">
      <c r="A72" s="8" t="str">
        <f t="shared" si="2"/>
        <v/>
      </c>
      <c r="B72" s="8" t="s">
        <v>32</v>
      </c>
      <c r="C72" s="8" t="s">
        <v>54</v>
      </c>
      <c r="D72" s="8">
        <f t="shared" si="3"/>
        <v>0</v>
      </c>
      <c r="E72" s="8">
        <f t="shared" si="4"/>
        <v>0</v>
      </c>
      <c r="F72" s="8">
        <f t="shared" si="5"/>
        <v>0</v>
      </c>
      <c r="G72" s="8">
        <f t="shared" si="6"/>
        <v>0</v>
      </c>
      <c r="H72" s="8">
        <f t="shared" si="7"/>
        <v>0</v>
      </c>
      <c r="I72" s="8">
        <f t="shared" si="8"/>
        <v>0</v>
      </c>
      <c r="J72" s="8">
        <f t="shared" si="9"/>
        <v>0</v>
      </c>
      <c r="K72" s="9">
        <f t="shared" si="10"/>
        <v>0</v>
      </c>
      <c r="L72" s="8">
        <f t="shared" si="11"/>
        <v>0</v>
      </c>
      <c r="M72" s="8">
        <f t="shared" si="12"/>
        <v>0</v>
      </c>
      <c r="N72" s="8">
        <f t="shared" si="13"/>
        <v>0</v>
      </c>
      <c r="O72" s="8">
        <f t="shared" si="14"/>
        <v>0</v>
      </c>
      <c r="P72" s="8">
        <f t="shared" si="15"/>
        <v>0</v>
      </c>
      <c r="Q72" s="8">
        <f t="shared" si="16"/>
        <v>0</v>
      </c>
      <c r="R72" s="8">
        <f t="shared" si="17"/>
        <v>0</v>
      </c>
      <c r="S72" s="18">
        <f t="shared" si="18"/>
        <v>0</v>
      </c>
      <c r="T72" s="17"/>
      <c r="U72" s="1"/>
    </row>
    <row r="73" outlineLevel="1">
      <c r="A73" s="6" t="str">
        <f t="shared" si="2"/>
        <v/>
      </c>
      <c r="B73" s="6" t="s">
        <v>32</v>
      </c>
      <c r="C73" s="6" t="s">
        <v>55</v>
      </c>
      <c r="D73" s="6">
        <f t="shared" si="3"/>
        <v>0</v>
      </c>
      <c r="E73" s="6">
        <f t="shared" si="4"/>
        <v>0</v>
      </c>
      <c r="F73" s="6">
        <f t="shared" si="5"/>
        <v>0</v>
      </c>
      <c r="G73" s="6">
        <f t="shared" si="6"/>
        <v>0</v>
      </c>
      <c r="H73" s="6">
        <f t="shared" si="7"/>
        <v>0</v>
      </c>
      <c r="I73" s="6">
        <f t="shared" si="8"/>
        <v>0</v>
      </c>
      <c r="J73" s="6">
        <f t="shared" si="9"/>
        <v>0</v>
      </c>
      <c r="K73" s="7">
        <f t="shared" si="10"/>
        <v>0</v>
      </c>
      <c r="L73" s="6">
        <f t="shared" si="11"/>
        <v>0</v>
      </c>
      <c r="M73" s="6">
        <f t="shared" si="12"/>
        <v>0</v>
      </c>
      <c r="N73" s="6">
        <f t="shared" si="13"/>
        <v>0</v>
      </c>
      <c r="O73" s="6">
        <f t="shared" si="14"/>
        <v>0</v>
      </c>
      <c r="P73" s="6">
        <f t="shared" si="15"/>
        <v>0</v>
      </c>
      <c r="Q73" s="6">
        <f t="shared" si="16"/>
        <v>0</v>
      </c>
      <c r="R73" s="6">
        <f t="shared" si="17"/>
        <v>0</v>
      </c>
      <c r="S73" s="16">
        <f t="shared" si="18"/>
        <v>0</v>
      </c>
      <c r="T73" s="17"/>
      <c r="U73" s="1"/>
    </row>
    <row r="74" outlineLevel="1">
      <c r="A74" s="8" t="str">
        <f t="shared" si="2"/>
        <v/>
      </c>
      <c r="B74" s="8" t="s">
        <v>23</v>
      </c>
      <c r="C74" s="8" t="s">
        <v>56</v>
      </c>
      <c r="D74" s="8">
        <f t="shared" si="3"/>
        <v>0</v>
      </c>
      <c r="E74" s="8">
        <f t="shared" si="4"/>
        <v>0</v>
      </c>
      <c r="F74" s="8">
        <f t="shared" si="5"/>
        <v>0</v>
      </c>
      <c r="G74" s="8">
        <f t="shared" si="6"/>
        <v>0</v>
      </c>
      <c r="H74" s="8">
        <f t="shared" si="7"/>
        <v>0</v>
      </c>
      <c r="I74" s="8">
        <f t="shared" si="8"/>
        <v>0</v>
      </c>
      <c r="J74" s="8">
        <f t="shared" si="9"/>
        <v>0</v>
      </c>
      <c r="K74" s="9">
        <f t="shared" si="10"/>
        <v>0</v>
      </c>
      <c r="L74" s="8">
        <f t="shared" si="11"/>
        <v>0</v>
      </c>
      <c r="M74" s="8">
        <f t="shared" si="12"/>
        <v>0</v>
      </c>
      <c r="N74" s="8">
        <f t="shared" si="13"/>
        <v>0</v>
      </c>
      <c r="O74" s="8">
        <f t="shared" si="14"/>
        <v>0</v>
      </c>
      <c r="P74" s="8">
        <f t="shared" si="15"/>
        <v>0</v>
      </c>
      <c r="Q74" s="8">
        <f t="shared" si="16"/>
        <v>0</v>
      </c>
      <c r="R74" s="8">
        <f t="shared" si="17"/>
        <v>0</v>
      </c>
      <c r="S74" s="18">
        <f t="shared" si="18"/>
        <v>0</v>
      </c>
      <c r="T74" s="17"/>
      <c r="U74" s="1"/>
    </row>
    <row r="75" outlineLevel="1">
      <c r="A75" s="6" t="str">
        <f t="shared" si="2"/>
        <v/>
      </c>
      <c r="B75" s="6" t="s">
        <v>32</v>
      </c>
      <c r="C75" s="6" t="s">
        <v>57</v>
      </c>
      <c r="D75" s="6">
        <f t="shared" si="3"/>
        <v>0</v>
      </c>
      <c r="E75" s="6">
        <f t="shared" si="4"/>
        <v>0</v>
      </c>
      <c r="F75" s="6">
        <f t="shared" si="5"/>
        <v>0</v>
      </c>
      <c r="G75" s="6">
        <f t="shared" si="6"/>
        <v>0</v>
      </c>
      <c r="H75" s="6">
        <f t="shared" si="7"/>
        <v>0</v>
      </c>
      <c r="I75" s="6">
        <f t="shared" si="8"/>
        <v>0</v>
      </c>
      <c r="J75" s="6">
        <f t="shared" si="9"/>
        <v>0</v>
      </c>
      <c r="K75" s="7">
        <f t="shared" si="10"/>
        <v>0</v>
      </c>
      <c r="L75" s="6">
        <f t="shared" si="11"/>
        <v>0</v>
      </c>
      <c r="M75" s="6">
        <f t="shared" si="12"/>
        <v>0</v>
      </c>
      <c r="N75" s="6">
        <f t="shared" si="13"/>
        <v>0</v>
      </c>
      <c r="O75" s="6">
        <f t="shared" si="14"/>
        <v>0</v>
      </c>
      <c r="P75" s="6">
        <f t="shared" si="15"/>
        <v>0</v>
      </c>
      <c r="Q75" s="6">
        <f t="shared" si="16"/>
        <v>0</v>
      </c>
      <c r="R75" s="6">
        <f t="shared" si="17"/>
        <v>0</v>
      </c>
      <c r="S75" s="16">
        <f t="shared" si="18"/>
        <v>0</v>
      </c>
      <c r="T75" s="17"/>
      <c r="U75" s="1"/>
    </row>
    <row r="76" outlineLevel="1">
      <c r="A76" s="8">
        <f t="shared" si="2"/>
        <v>1</v>
      </c>
      <c r="B76" s="8" t="s">
        <v>23</v>
      </c>
      <c r="C76" s="8" t="s">
        <v>58</v>
      </c>
      <c r="D76" s="8">
        <f t="shared" si="3"/>
        <v>180</v>
      </c>
      <c r="E76" s="8">
        <f t="shared" si="4"/>
        <v>1.2</v>
      </c>
      <c r="F76" s="8">
        <f t="shared" si="5"/>
        <v>0.2</v>
      </c>
      <c r="G76" s="8">
        <f t="shared" si="6"/>
        <v>8.2</v>
      </c>
      <c r="H76" s="8">
        <f t="shared" si="7"/>
        <v>5</v>
      </c>
      <c r="I76" s="8">
        <f t="shared" si="8"/>
        <v>370</v>
      </c>
      <c r="J76" s="8">
        <f t="shared" si="9"/>
        <v>12</v>
      </c>
      <c r="K76" s="9">
        <f t="shared" si="10"/>
        <v>16</v>
      </c>
      <c r="L76" s="8">
        <f t="shared" si="11"/>
        <v>45</v>
      </c>
      <c r="M76" s="8">
        <f t="shared" si="12"/>
        <v>0.3</v>
      </c>
      <c r="N76" s="8">
        <f t="shared" si="13"/>
        <v>0.2</v>
      </c>
      <c r="O76" s="8">
        <f t="shared" si="14"/>
        <v>79</v>
      </c>
      <c r="P76" s="8">
        <f t="shared" si="15"/>
        <v>0</v>
      </c>
      <c r="Q76" s="8">
        <f t="shared" si="16"/>
        <v>0.09</v>
      </c>
      <c r="R76" s="8">
        <f t="shared" si="17"/>
        <v>26</v>
      </c>
      <c r="S76" s="18">
        <f t="shared" si="18"/>
        <v>1.7</v>
      </c>
      <c r="T76" s="17"/>
      <c r="U76" s="1"/>
    </row>
    <row r="77" outlineLevel="1">
      <c r="A77" s="6" t="str">
        <f t="shared" si="2"/>
        <v/>
      </c>
      <c r="B77" s="6" t="s">
        <v>23</v>
      </c>
      <c r="C77" s="6" t="s">
        <v>59</v>
      </c>
      <c r="D77" s="6">
        <f t="shared" si="3"/>
        <v>0</v>
      </c>
      <c r="E77" s="6">
        <f t="shared" si="4"/>
        <v>0</v>
      </c>
      <c r="F77" s="6">
        <f t="shared" si="5"/>
        <v>0</v>
      </c>
      <c r="G77" s="6">
        <f t="shared" si="6"/>
        <v>0</v>
      </c>
      <c r="H77" s="6">
        <f t="shared" si="7"/>
        <v>0</v>
      </c>
      <c r="I77" s="6">
        <f t="shared" si="8"/>
        <v>0</v>
      </c>
      <c r="J77" s="6">
        <f t="shared" si="9"/>
        <v>0</v>
      </c>
      <c r="K77" s="7">
        <f t="shared" si="10"/>
        <v>0</v>
      </c>
      <c r="L77" s="6">
        <f t="shared" si="11"/>
        <v>0</v>
      </c>
      <c r="M77" s="6">
        <f t="shared" si="12"/>
        <v>0</v>
      </c>
      <c r="N77" s="6">
        <f t="shared" si="13"/>
        <v>0</v>
      </c>
      <c r="O77" s="6">
        <f t="shared" si="14"/>
        <v>0</v>
      </c>
      <c r="P77" s="6">
        <f t="shared" si="15"/>
        <v>0</v>
      </c>
      <c r="Q77" s="6">
        <f t="shared" si="16"/>
        <v>0</v>
      </c>
      <c r="R77" s="6">
        <f t="shared" si="17"/>
        <v>0</v>
      </c>
      <c r="S77" s="16">
        <f t="shared" si="18"/>
        <v>0</v>
      </c>
      <c r="T77" s="17"/>
      <c r="U77" s="1"/>
    </row>
    <row r="78" outlineLevel="1">
      <c r="A78" s="8" t="str">
        <f t="shared" si="2"/>
        <v/>
      </c>
      <c r="B78" s="8" t="s">
        <v>20</v>
      </c>
      <c r="C78" s="8" t="s">
        <v>60</v>
      </c>
      <c r="D78" s="8">
        <f t="shared" si="3"/>
        <v>0</v>
      </c>
      <c r="E78" s="8">
        <f t="shared" si="4"/>
        <v>0</v>
      </c>
      <c r="F78" s="8">
        <f t="shared" si="5"/>
        <v>0</v>
      </c>
      <c r="G78" s="8">
        <f t="shared" si="6"/>
        <v>0</v>
      </c>
      <c r="H78" s="8">
        <f t="shared" si="7"/>
        <v>0</v>
      </c>
      <c r="I78" s="8">
        <f t="shared" si="8"/>
        <v>0</v>
      </c>
      <c r="J78" s="8">
        <f t="shared" si="9"/>
        <v>0</v>
      </c>
      <c r="K78" s="9">
        <f t="shared" si="10"/>
        <v>0</v>
      </c>
      <c r="L78" s="8">
        <f t="shared" si="11"/>
        <v>0</v>
      </c>
      <c r="M78" s="8">
        <f t="shared" si="12"/>
        <v>0</v>
      </c>
      <c r="N78" s="8">
        <f t="shared" si="13"/>
        <v>0</v>
      </c>
      <c r="O78" s="8">
        <f t="shared" si="14"/>
        <v>0</v>
      </c>
      <c r="P78" s="8">
        <f t="shared" si="15"/>
        <v>0</v>
      </c>
      <c r="Q78" s="8">
        <f t="shared" si="16"/>
        <v>0</v>
      </c>
      <c r="R78" s="8">
        <f t="shared" si="17"/>
        <v>0</v>
      </c>
      <c r="S78" s="18">
        <f t="shared" si="18"/>
        <v>0</v>
      </c>
      <c r="T78" s="17"/>
      <c r="U78" s="1"/>
    </row>
    <row r="79" outlineLevel="1">
      <c r="A79" s="6">
        <f t="shared" si="2"/>
        <v>1</v>
      </c>
      <c r="B79" s="6" t="s">
        <v>32</v>
      </c>
      <c r="C79" s="6" t="s">
        <v>89</v>
      </c>
      <c r="D79" s="6">
        <f t="shared" si="3"/>
        <v>180</v>
      </c>
      <c r="E79" s="6">
        <f t="shared" si="4"/>
        <v>1.3</v>
      </c>
      <c r="F79" s="6">
        <f t="shared" si="5"/>
        <v>0.2</v>
      </c>
      <c r="G79" s="6">
        <f t="shared" si="6"/>
        <v>14.1</v>
      </c>
      <c r="H79" s="6">
        <f t="shared" si="7"/>
        <v>55</v>
      </c>
      <c r="I79" s="6">
        <f t="shared" si="8"/>
        <v>440</v>
      </c>
      <c r="J79" s="6">
        <f t="shared" si="9"/>
        <v>42</v>
      </c>
      <c r="K79" s="7">
        <f t="shared" si="10"/>
        <v>15</v>
      </c>
      <c r="L79" s="6">
        <f t="shared" si="11"/>
        <v>41</v>
      </c>
      <c r="M79" s="6">
        <f t="shared" si="12"/>
        <v>0.3</v>
      </c>
      <c r="N79" s="6">
        <f t="shared" si="13"/>
        <v>0.3</v>
      </c>
      <c r="O79" s="6">
        <f t="shared" si="14"/>
        <v>1100</v>
      </c>
      <c r="P79" s="6">
        <f t="shared" si="15"/>
        <v>0.8</v>
      </c>
      <c r="Q79" s="6">
        <f t="shared" si="16"/>
        <v>0.11</v>
      </c>
      <c r="R79" s="6">
        <f t="shared" si="17"/>
        <v>10</v>
      </c>
      <c r="S79" s="16">
        <f t="shared" si="18"/>
        <v>3.9</v>
      </c>
      <c r="T79" s="17"/>
      <c r="U79" s="1"/>
    </row>
    <row r="80" outlineLevel="1">
      <c r="A80" s="8" t="str">
        <f t="shared" si="2"/>
        <v/>
      </c>
      <c r="B80" s="8" t="s">
        <v>51</v>
      </c>
      <c r="C80" s="8" t="s">
        <v>62</v>
      </c>
      <c r="D80" s="8">
        <f t="shared" si="3"/>
        <v>0</v>
      </c>
      <c r="E80" s="8">
        <f t="shared" si="4"/>
        <v>0</v>
      </c>
      <c r="F80" s="8">
        <f t="shared" si="5"/>
        <v>0</v>
      </c>
      <c r="G80" s="8">
        <f t="shared" si="6"/>
        <v>0</v>
      </c>
      <c r="H80" s="8">
        <f t="shared" si="7"/>
        <v>0</v>
      </c>
      <c r="I80" s="8">
        <f t="shared" si="8"/>
        <v>0</v>
      </c>
      <c r="J80" s="8">
        <f t="shared" si="9"/>
        <v>0</v>
      </c>
      <c r="K80" s="9">
        <f t="shared" si="10"/>
        <v>0</v>
      </c>
      <c r="L80" s="8">
        <f t="shared" si="11"/>
        <v>0</v>
      </c>
      <c r="M80" s="8">
        <f t="shared" si="12"/>
        <v>0</v>
      </c>
      <c r="N80" s="8">
        <f t="shared" si="13"/>
        <v>0</v>
      </c>
      <c r="O80" s="8">
        <f t="shared" si="14"/>
        <v>0</v>
      </c>
      <c r="P80" s="8">
        <f t="shared" si="15"/>
        <v>0</v>
      </c>
      <c r="Q80" s="8">
        <f t="shared" si="16"/>
        <v>0</v>
      </c>
      <c r="R80" s="8">
        <f t="shared" si="17"/>
        <v>0</v>
      </c>
      <c r="S80" s="18">
        <f t="shared" si="18"/>
        <v>0</v>
      </c>
      <c r="T80" s="17"/>
      <c r="U80" s="1"/>
    </row>
    <row r="81" outlineLevel="1">
      <c r="A81" s="6" t="str">
        <f t="shared" si="2"/>
        <v/>
      </c>
      <c r="B81" s="6" t="s">
        <v>32</v>
      </c>
      <c r="C81" s="6" t="s">
        <v>63</v>
      </c>
      <c r="D81" s="6">
        <f t="shared" si="3"/>
        <v>0</v>
      </c>
      <c r="E81" s="6">
        <f t="shared" si="4"/>
        <v>0</v>
      </c>
      <c r="F81" s="6">
        <f t="shared" si="5"/>
        <v>0</v>
      </c>
      <c r="G81" s="6">
        <f t="shared" si="6"/>
        <v>0</v>
      </c>
      <c r="H81" s="6">
        <f t="shared" si="7"/>
        <v>0</v>
      </c>
      <c r="I81" s="6">
        <f t="shared" si="8"/>
        <v>0</v>
      </c>
      <c r="J81" s="6">
        <f t="shared" si="9"/>
        <v>0</v>
      </c>
      <c r="K81" s="7">
        <f t="shared" si="10"/>
        <v>0</v>
      </c>
      <c r="L81" s="6">
        <f t="shared" si="11"/>
        <v>0</v>
      </c>
      <c r="M81" s="6">
        <f t="shared" si="12"/>
        <v>0</v>
      </c>
      <c r="N81" s="6">
        <f t="shared" si="13"/>
        <v>0</v>
      </c>
      <c r="O81" s="6">
        <f t="shared" si="14"/>
        <v>0</v>
      </c>
      <c r="P81" s="6">
        <f t="shared" si="15"/>
        <v>0</v>
      </c>
      <c r="Q81" s="6">
        <f t="shared" si="16"/>
        <v>0</v>
      </c>
      <c r="R81" s="6">
        <f t="shared" si="17"/>
        <v>0</v>
      </c>
      <c r="S81" s="16">
        <f t="shared" si="18"/>
        <v>0</v>
      </c>
      <c r="T81" s="17"/>
      <c r="U81" s="1"/>
    </row>
    <row r="82" outlineLevel="1">
      <c r="A82" s="8" t="str">
        <f t="shared" si="2"/>
        <v/>
      </c>
      <c r="B82" s="8" t="s">
        <v>32</v>
      </c>
      <c r="C82" s="8" t="s">
        <v>64</v>
      </c>
      <c r="D82" s="8">
        <f t="shared" si="3"/>
        <v>0</v>
      </c>
      <c r="E82" s="8">
        <f t="shared" si="4"/>
        <v>0</v>
      </c>
      <c r="F82" s="8">
        <f t="shared" si="5"/>
        <v>0</v>
      </c>
      <c r="G82" s="8">
        <f t="shared" si="6"/>
        <v>0</v>
      </c>
      <c r="H82" s="8">
        <f t="shared" si="7"/>
        <v>0</v>
      </c>
      <c r="I82" s="8">
        <f t="shared" si="8"/>
        <v>0</v>
      </c>
      <c r="J82" s="8">
        <f t="shared" si="9"/>
        <v>0</v>
      </c>
      <c r="K82" s="9">
        <f t="shared" si="10"/>
        <v>0</v>
      </c>
      <c r="L82" s="8">
        <f t="shared" si="11"/>
        <v>0</v>
      </c>
      <c r="M82" s="8">
        <f t="shared" si="12"/>
        <v>0</v>
      </c>
      <c r="N82" s="8">
        <f t="shared" si="13"/>
        <v>0</v>
      </c>
      <c r="O82" s="8">
        <f t="shared" si="14"/>
        <v>0</v>
      </c>
      <c r="P82" s="8">
        <f t="shared" si="15"/>
        <v>0</v>
      </c>
      <c r="Q82" s="8">
        <f t="shared" si="16"/>
        <v>0</v>
      </c>
      <c r="R82" s="8">
        <f t="shared" si="17"/>
        <v>0</v>
      </c>
      <c r="S82" s="18">
        <f t="shared" si="18"/>
        <v>0</v>
      </c>
      <c r="T82" s="17"/>
      <c r="U82" s="1"/>
    </row>
    <row r="83" outlineLevel="1">
      <c r="A83" s="6">
        <f t="shared" si="2"/>
        <v>0.33</v>
      </c>
      <c r="B83" s="6" t="s">
        <v>23</v>
      </c>
      <c r="C83" s="6" t="s">
        <v>65</v>
      </c>
      <c r="D83" s="6">
        <f t="shared" si="3"/>
        <v>49.5</v>
      </c>
      <c r="E83" s="6">
        <f t="shared" si="4"/>
        <v>0.462</v>
      </c>
      <c r="F83" s="6">
        <f t="shared" si="5"/>
        <v>0.099</v>
      </c>
      <c r="G83" s="6">
        <f t="shared" si="6"/>
        <v>3.201</v>
      </c>
      <c r="H83" s="6">
        <f t="shared" si="7"/>
        <v>0</v>
      </c>
      <c r="I83" s="6">
        <f t="shared" si="8"/>
        <v>92.4</v>
      </c>
      <c r="J83" s="6">
        <f t="shared" si="9"/>
        <v>2.97</v>
      </c>
      <c r="K83" s="7">
        <f t="shared" si="10"/>
        <v>4.62</v>
      </c>
      <c r="L83" s="6">
        <f t="shared" si="11"/>
        <v>9.9</v>
      </c>
      <c r="M83" s="6">
        <f t="shared" si="12"/>
        <v>0.165</v>
      </c>
      <c r="N83" s="6">
        <f t="shared" si="13"/>
        <v>0.099</v>
      </c>
      <c r="O83" s="6">
        <f t="shared" si="14"/>
        <v>39.6</v>
      </c>
      <c r="P83" s="6">
        <f t="shared" si="15"/>
        <v>1.914</v>
      </c>
      <c r="Q83" s="6">
        <f t="shared" si="16"/>
        <v>0.0264</v>
      </c>
      <c r="R83" s="6">
        <f t="shared" si="17"/>
        <v>75.9</v>
      </c>
      <c r="S83" s="16">
        <f t="shared" si="18"/>
        <v>0.726</v>
      </c>
      <c r="T83" s="17"/>
      <c r="U83" s="1"/>
    </row>
    <row r="84" outlineLevel="1">
      <c r="A84" s="8">
        <f t="shared" si="2"/>
        <v>1</v>
      </c>
      <c r="B84" s="8" t="s">
        <v>23</v>
      </c>
      <c r="C84" s="8" t="s">
        <v>66</v>
      </c>
      <c r="D84" s="8">
        <f t="shared" si="3"/>
        <v>35</v>
      </c>
      <c r="E84" s="8">
        <f t="shared" si="4"/>
        <v>0.3</v>
      </c>
      <c r="F84" s="8">
        <f t="shared" si="5"/>
        <v>0.1</v>
      </c>
      <c r="G84" s="8">
        <f t="shared" si="6"/>
        <v>1.5</v>
      </c>
      <c r="H84" s="8">
        <f t="shared" si="7"/>
        <v>0</v>
      </c>
      <c r="I84" s="8">
        <f t="shared" si="8"/>
        <v>57</v>
      </c>
      <c r="J84" s="8">
        <f t="shared" si="9"/>
        <v>3</v>
      </c>
      <c r="K84" s="9">
        <f t="shared" si="10"/>
        <v>3</v>
      </c>
      <c r="L84" s="8">
        <f t="shared" si="11"/>
        <v>7</v>
      </c>
      <c r="M84" s="8">
        <f t="shared" si="12"/>
        <v>0.1</v>
      </c>
      <c r="N84" s="8">
        <f t="shared" si="13"/>
        <v>0.1</v>
      </c>
      <c r="O84" s="8">
        <f t="shared" si="14"/>
        <v>9.8</v>
      </c>
      <c r="P84" s="8">
        <f t="shared" si="15"/>
        <v>0.2</v>
      </c>
      <c r="Q84" s="8">
        <f t="shared" si="16"/>
        <v>0.01</v>
      </c>
      <c r="R84" s="8">
        <f t="shared" si="17"/>
        <v>23</v>
      </c>
      <c r="S84" s="18">
        <f t="shared" si="18"/>
        <v>0.7</v>
      </c>
      <c r="T84" s="17"/>
      <c r="U84" s="1"/>
    </row>
    <row r="85" outlineLevel="1">
      <c r="A85" s="6" t="str">
        <f t="shared" si="2"/>
        <v/>
      </c>
      <c r="B85" s="6" t="s">
        <v>23</v>
      </c>
      <c r="C85" s="6" t="s">
        <v>67</v>
      </c>
      <c r="D85" s="6">
        <f t="shared" si="3"/>
        <v>0</v>
      </c>
      <c r="E85" s="6">
        <f t="shared" si="4"/>
        <v>0</v>
      </c>
      <c r="F85" s="6">
        <f t="shared" si="5"/>
        <v>0</v>
      </c>
      <c r="G85" s="6">
        <f t="shared" si="6"/>
        <v>0</v>
      </c>
      <c r="H85" s="6">
        <f t="shared" si="7"/>
        <v>0</v>
      </c>
      <c r="I85" s="6">
        <f t="shared" si="8"/>
        <v>0</v>
      </c>
      <c r="J85" s="6">
        <f t="shared" si="9"/>
        <v>0</v>
      </c>
      <c r="K85" s="7">
        <f t="shared" si="10"/>
        <v>0</v>
      </c>
      <c r="L85" s="6">
        <f t="shared" si="11"/>
        <v>0</v>
      </c>
      <c r="M85" s="6">
        <f t="shared" si="12"/>
        <v>0</v>
      </c>
      <c r="N85" s="6">
        <f t="shared" si="13"/>
        <v>0</v>
      </c>
      <c r="O85" s="6">
        <f t="shared" si="14"/>
        <v>0</v>
      </c>
      <c r="P85" s="6">
        <f t="shared" si="15"/>
        <v>0</v>
      </c>
      <c r="Q85" s="6">
        <f t="shared" si="16"/>
        <v>0</v>
      </c>
      <c r="R85" s="6">
        <f t="shared" si="17"/>
        <v>0</v>
      </c>
      <c r="S85" s="16">
        <f t="shared" si="18"/>
        <v>0</v>
      </c>
      <c r="T85" s="17"/>
      <c r="U85" s="1"/>
    </row>
    <row r="86" outlineLevel="1">
      <c r="A86" s="8">
        <f t="shared" si="2"/>
        <v>0.3</v>
      </c>
      <c r="B86" s="8" t="s">
        <v>26</v>
      </c>
      <c r="C86" s="8" t="s">
        <v>68</v>
      </c>
      <c r="D86" s="8">
        <f t="shared" si="3"/>
        <v>60</v>
      </c>
      <c r="E86" s="8">
        <f t="shared" si="4"/>
        <v>1.2</v>
      </c>
      <c r="F86" s="8">
        <f t="shared" si="5"/>
        <v>0.21</v>
      </c>
      <c r="G86" s="8">
        <f t="shared" si="6"/>
        <v>1.68</v>
      </c>
      <c r="H86" s="8">
        <f t="shared" si="7"/>
        <v>8.7</v>
      </c>
      <c r="I86" s="8">
        <f t="shared" si="8"/>
        <v>360</v>
      </c>
      <c r="J86" s="8">
        <f t="shared" si="9"/>
        <v>26.4</v>
      </c>
      <c r="K86" s="9">
        <f t="shared" si="10"/>
        <v>36</v>
      </c>
      <c r="L86" s="8">
        <f t="shared" si="11"/>
        <v>25.5</v>
      </c>
      <c r="M86" s="8">
        <f t="shared" si="12"/>
        <v>1.08</v>
      </c>
      <c r="N86" s="8">
        <f t="shared" si="13"/>
        <v>0.39</v>
      </c>
      <c r="O86" s="8">
        <f t="shared" si="14"/>
        <v>189</v>
      </c>
      <c r="P86" s="8">
        <f t="shared" si="15"/>
        <v>1.14</v>
      </c>
      <c r="Q86" s="8">
        <f t="shared" si="16"/>
        <v>0.06</v>
      </c>
      <c r="R86" s="8">
        <f t="shared" si="17"/>
        <v>18.9</v>
      </c>
      <c r="S86" s="18">
        <f t="shared" si="18"/>
        <v>1.5</v>
      </c>
      <c r="T86" s="17"/>
      <c r="U86" s="1"/>
    </row>
    <row r="87" outlineLevel="1">
      <c r="A87" s="6" t="str">
        <f t="shared" si="2"/>
        <v/>
      </c>
      <c r="B87" s="6" t="s">
        <v>26</v>
      </c>
      <c r="C87" s="6" t="s">
        <v>69</v>
      </c>
      <c r="D87" s="6">
        <f t="shared" si="3"/>
        <v>0</v>
      </c>
      <c r="E87" s="6">
        <f t="shared" si="4"/>
        <v>0</v>
      </c>
      <c r="F87" s="6">
        <f t="shared" si="5"/>
        <v>0</v>
      </c>
      <c r="G87" s="6">
        <f t="shared" si="6"/>
        <v>0</v>
      </c>
      <c r="H87" s="6">
        <f t="shared" si="7"/>
        <v>0</v>
      </c>
      <c r="I87" s="6">
        <f t="shared" si="8"/>
        <v>0</v>
      </c>
      <c r="J87" s="6">
        <f t="shared" si="9"/>
        <v>0</v>
      </c>
      <c r="K87" s="7">
        <f t="shared" si="10"/>
        <v>0</v>
      </c>
      <c r="L87" s="6">
        <f t="shared" si="11"/>
        <v>0</v>
      </c>
      <c r="M87" s="6">
        <f t="shared" si="12"/>
        <v>0</v>
      </c>
      <c r="N87" s="6">
        <f t="shared" si="13"/>
        <v>0</v>
      </c>
      <c r="O87" s="6">
        <f t="shared" si="14"/>
        <v>0</v>
      </c>
      <c r="P87" s="6">
        <f t="shared" si="15"/>
        <v>0</v>
      </c>
      <c r="Q87" s="6">
        <f t="shared" si="16"/>
        <v>0</v>
      </c>
      <c r="R87" s="6">
        <f t="shared" si="17"/>
        <v>0</v>
      </c>
      <c r="S87" s="16">
        <f t="shared" si="18"/>
        <v>0</v>
      </c>
      <c r="T87" s="17"/>
      <c r="U87" s="1"/>
    </row>
    <row r="88" outlineLevel="1">
      <c r="A88" s="8" t="str">
        <f t="shared" si="2"/>
        <v/>
      </c>
      <c r="B88" s="8" t="s">
        <v>23</v>
      </c>
      <c r="C88" s="8" t="s">
        <v>70</v>
      </c>
      <c r="D88" s="8">
        <f t="shared" si="3"/>
        <v>0</v>
      </c>
      <c r="E88" s="8">
        <f t="shared" si="4"/>
        <v>0</v>
      </c>
      <c r="F88" s="8">
        <f t="shared" si="5"/>
        <v>0</v>
      </c>
      <c r="G88" s="8">
        <f t="shared" si="6"/>
        <v>0</v>
      </c>
      <c r="H88" s="8">
        <f t="shared" si="7"/>
        <v>0</v>
      </c>
      <c r="I88" s="8">
        <f t="shared" si="8"/>
        <v>0</v>
      </c>
      <c r="J88" s="8">
        <f t="shared" si="9"/>
        <v>0</v>
      </c>
      <c r="K88" s="9">
        <f t="shared" si="10"/>
        <v>0</v>
      </c>
      <c r="L88" s="8">
        <f t="shared" si="11"/>
        <v>0</v>
      </c>
      <c r="M88" s="8">
        <f t="shared" si="12"/>
        <v>0</v>
      </c>
      <c r="N88" s="8">
        <f t="shared" si="13"/>
        <v>0</v>
      </c>
      <c r="O88" s="8">
        <f t="shared" si="14"/>
        <v>0</v>
      </c>
      <c r="P88" s="8">
        <f t="shared" si="15"/>
        <v>0</v>
      </c>
      <c r="Q88" s="8">
        <f t="shared" si="16"/>
        <v>0</v>
      </c>
      <c r="R88" s="8">
        <f t="shared" si="17"/>
        <v>0</v>
      </c>
      <c r="S88" s="18">
        <f t="shared" si="18"/>
        <v>0</v>
      </c>
      <c r="T88" s="17"/>
      <c r="U88" s="1"/>
    </row>
    <row r="89" outlineLevel="1">
      <c r="A89" s="6" t="str">
        <f t="shared" si="2"/>
        <v/>
      </c>
      <c r="B89" s="6" t="s">
        <v>71</v>
      </c>
      <c r="C89" s="6" t="s">
        <v>72</v>
      </c>
      <c r="D89" s="6">
        <f t="shared" si="3"/>
        <v>0</v>
      </c>
      <c r="E89" s="6">
        <f t="shared" si="4"/>
        <v>0</v>
      </c>
      <c r="F89" s="6">
        <f t="shared" si="5"/>
        <v>0</v>
      </c>
      <c r="G89" s="6">
        <f t="shared" si="6"/>
        <v>0</v>
      </c>
      <c r="H89" s="6">
        <f t="shared" si="7"/>
        <v>0</v>
      </c>
      <c r="I89" s="6">
        <f t="shared" si="8"/>
        <v>0</v>
      </c>
      <c r="J89" s="6">
        <f t="shared" si="9"/>
        <v>0</v>
      </c>
      <c r="K89" s="7">
        <f t="shared" si="10"/>
        <v>0</v>
      </c>
      <c r="L89" s="6">
        <f t="shared" si="11"/>
        <v>0</v>
      </c>
      <c r="M89" s="6">
        <f t="shared" si="12"/>
        <v>0</v>
      </c>
      <c r="N89" s="6">
        <f t="shared" si="13"/>
        <v>0</v>
      </c>
      <c r="O89" s="6">
        <f t="shared" si="14"/>
        <v>0</v>
      </c>
      <c r="P89" s="6">
        <f t="shared" si="15"/>
        <v>0</v>
      </c>
      <c r="Q89" s="6">
        <f t="shared" si="16"/>
        <v>0</v>
      </c>
      <c r="R89" s="6">
        <f t="shared" si="17"/>
        <v>0</v>
      </c>
      <c r="S89" s="16">
        <f t="shared" si="18"/>
        <v>0</v>
      </c>
      <c r="T89" s="17"/>
      <c r="U89" s="1"/>
    </row>
    <row r="90" outlineLevel="1">
      <c r="A90" s="8" t="str">
        <f t="shared" si="2"/>
        <v/>
      </c>
      <c r="B90" s="8" t="s">
        <v>23</v>
      </c>
      <c r="C90" s="8" t="s">
        <v>74</v>
      </c>
      <c r="D90" s="8">
        <f t="shared" si="3"/>
        <v>0</v>
      </c>
      <c r="E90" s="8">
        <f t="shared" si="4"/>
        <v>0</v>
      </c>
      <c r="F90" s="8">
        <f t="shared" si="5"/>
        <v>0</v>
      </c>
      <c r="G90" s="8">
        <f t="shared" si="6"/>
        <v>0</v>
      </c>
      <c r="H90" s="8">
        <f t="shared" si="7"/>
        <v>0</v>
      </c>
      <c r="I90" s="8">
        <f t="shared" si="8"/>
        <v>0</v>
      </c>
      <c r="J90" s="8">
        <f t="shared" si="9"/>
        <v>0</v>
      </c>
      <c r="K90" s="9">
        <f t="shared" si="10"/>
        <v>0</v>
      </c>
      <c r="L90" s="8">
        <f t="shared" si="11"/>
        <v>0</v>
      </c>
      <c r="M90" s="8">
        <f t="shared" si="12"/>
        <v>0</v>
      </c>
      <c r="N90" s="8">
        <f t="shared" si="13"/>
        <v>0</v>
      </c>
      <c r="O90" s="8">
        <f t="shared" si="14"/>
        <v>0</v>
      </c>
      <c r="P90" s="8">
        <f t="shared" si="15"/>
        <v>0</v>
      </c>
      <c r="Q90" s="8">
        <f t="shared" si="16"/>
        <v>0</v>
      </c>
      <c r="R90" s="8">
        <f t="shared" si="17"/>
        <v>0</v>
      </c>
      <c r="S90" s="18">
        <f t="shared" si="18"/>
        <v>0</v>
      </c>
      <c r="T90" s="17"/>
      <c r="U90" s="1"/>
    </row>
    <row r="91" outlineLevel="1">
      <c r="A91" s="6" t="str">
        <f t="shared" si="2"/>
        <v/>
      </c>
      <c r="B91" s="6" t="s">
        <v>20</v>
      </c>
      <c r="C91" s="6" t="s">
        <v>75</v>
      </c>
      <c r="D91" s="6">
        <f t="shared" si="3"/>
        <v>0</v>
      </c>
      <c r="E91" s="6">
        <f t="shared" si="4"/>
        <v>0</v>
      </c>
      <c r="F91" s="6">
        <f t="shared" si="5"/>
        <v>0</v>
      </c>
      <c r="G91" s="6">
        <f t="shared" si="6"/>
        <v>0</v>
      </c>
      <c r="H91" s="6">
        <f t="shared" si="7"/>
        <v>0</v>
      </c>
      <c r="I91" s="6">
        <f t="shared" si="8"/>
        <v>0</v>
      </c>
      <c r="J91" s="6">
        <f t="shared" si="9"/>
        <v>0</v>
      </c>
      <c r="K91" s="7">
        <f t="shared" si="10"/>
        <v>0</v>
      </c>
      <c r="L91" s="6">
        <f t="shared" si="11"/>
        <v>0</v>
      </c>
      <c r="M91" s="6">
        <f t="shared" si="12"/>
        <v>0</v>
      </c>
      <c r="N91" s="6">
        <f t="shared" si="13"/>
        <v>0</v>
      </c>
      <c r="O91" s="6">
        <f t="shared" si="14"/>
        <v>0</v>
      </c>
      <c r="P91" s="6">
        <f t="shared" si="15"/>
        <v>0</v>
      </c>
      <c r="Q91" s="6">
        <f t="shared" si="16"/>
        <v>0</v>
      </c>
      <c r="R91" s="6">
        <f t="shared" si="17"/>
        <v>0</v>
      </c>
      <c r="S91" s="16">
        <f t="shared" si="18"/>
        <v>0</v>
      </c>
      <c r="T91" s="17"/>
      <c r="U91" s="1"/>
    </row>
    <row r="92" outlineLevel="1">
      <c r="A92" s="8">
        <f t="shared" si="2"/>
        <v>0.3</v>
      </c>
      <c r="B92" s="19" t="s">
        <v>26</v>
      </c>
      <c r="C92" s="8" t="s">
        <v>76</v>
      </c>
      <c r="D92" s="8">
        <f t="shared" si="3"/>
        <v>90</v>
      </c>
      <c r="E92" s="8">
        <f t="shared" si="4"/>
        <v>1.14</v>
      </c>
      <c r="F92" s="8">
        <f t="shared" si="5"/>
        <v>0.15</v>
      </c>
      <c r="G92" s="8">
        <f t="shared" si="6"/>
        <v>1.83</v>
      </c>
      <c r="H92" s="8">
        <f t="shared" si="7"/>
        <v>11.4</v>
      </c>
      <c r="I92" s="8">
        <f t="shared" si="8"/>
        <v>390</v>
      </c>
      <c r="J92" s="8">
        <f t="shared" si="9"/>
        <v>129</v>
      </c>
      <c r="K92" s="9">
        <f t="shared" si="10"/>
        <v>9.3</v>
      </c>
      <c r="L92" s="8">
        <f t="shared" si="11"/>
        <v>33</v>
      </c>
      <c r="M92" s="8">
        <f t="shared" si="12"/>
        <v>2.13</v>
      </c>
      <c r="N92" s="8">
        <f t="shared" si="13"/>
        <v>0.15</v>
      </c>
      <c r="O92" s="8">
        <f t="shared" si="14"/>
        <v>198</v>
      </c>
      <c r="P92" s="8">
        <f t="shared" si="15"/>
        <v>0.69</v>
      </c>
      <c r="Q92" s="8">
        <f t="shared" si="16"/>
        <v>0.069</v>
      </c>
      <c r="R92" s="8">
        <f t="shared" si="17"/>
        <v>29.7</v>
      </c>
      <c r="S92" s="18">
        <f t="shared" si="18"/>
        <v>1.44</v>
      </c>
      <c r="T92" s="17"/>
      <c r="U92" s="1"/>
    </row>
    <row r="93" outlineLevel="1">
      <c r="A93" s="6" t="str">
        <f t="shared" si="2"/>
        <v/>
      </c>
      <c r="B93" s="19" t="s">
        <v>26</v>
      </c>
      <c r="C93" s="6" t="s">
        <v>77</v>
      </c>
      <c r="D93" s="6">
        <f t="shared" si="3"/>
        <v>0</v>
      </c>
      <c r="E93" s="6">
        <f t="shared" si="4"/>
        <v>0</v>
      </c>
      <c r="F93" s="6">
        <f t="shared" si="5"/>
        <v>0</v>
      </c>
      <c r="G93" s="6">
        <f t="shared" si="6"/>
        <v>0</v>
      </c>
      <c r="H93" s="6">
        <f t="shared" si="7"/>
        <v>0</v>
      </c>
      <c r="I93" s="6">
        <f t="shared" si="8"/>
        <v>0</v>
      </c>
      <c r="J93" s="6">
        <f t="shared" si="9"/>
        <v>0</v>
      </c>
      <c r="K93" s="7">
        <f t="shared" si="10"/>
        <v>0</v>
      </c>
      <c r="L93" s="6">
        <f t="shared" si="11"/>
        <v>0</v>
      </c>
      <c r="M93" s="6">
        <f t="shared" si="12"/>
        <v>0</v>
      </c>
      <c r="N93" s="6">
        <f t="shared" si="13"/>
        <v>0</v>
      </c>
      <c r="O93" s="6">
        <f t="shared" si="14"/>
        <v>0</v>
      </c>
      <c r="P93" s="6">
        <f t="shared" si="15"/>
        <v>0</v>
      </c>
      <c r="Q93" s="6">
        <f t="shared" si="16"/>
        <v>0</v>
      </c>
      <c r="R93" s="6">
        <f t="shared" si="17"/>
        <v>0</v>
      </c>
      <c r="S93" s="16">
        <f t="shared" si="18"/>
        <v>0</v>
      </c>
      <c r="T93" s="17"/>
      <c r="U93" s="1"/>
    </row>
    <row r="94" outlineLevel="1">
      <c r="A94" s="8" t="str">
        <f t="shared" si="2"/>
        <v/>
      </c>
      <c r="B94" s="8" t="s">
        <v>29</v>
      </c>
      <c r="C94" s="8" t="s">
        <v>78</v>
      </c>
      <c r="D94" s="8">
        <f t="shared" si="3"/>
        <v>0</v>
      </c>
      <c r="E94" s="8">
        <f t="shared" si="4"/>
        <v>0</v>
      </c>
      <c r="F94" s="8">
        <f t="shared" si="5"/>
        <v>0</v>
      </c>
      <c r="G94" s="8">
        <f t="shared" si="6"/>
        <v>0</v>
      </c>
      <c r="H94" s="8">
        <f t="shared" si="7"/>
        <v>0</v>
      </c>
      <c r="I94" s="8">
        <f t="shared" si="8"/>
        <v>0</v>
      </c>
      <c r="J94" s="8">
        <f t="shared" si="9"/>
        <v>0</v>
      </c>
      <c r="K94" s="9">
        <f t="shared" si="10"/>
        <v>0</v>
      </c>
      <c r="L94" s="8">
        <f t="shared" si="11"/>
        <v>0</v>
      </c>
      <c r="M94" s="8">
        <f t="shared" si="12"/>
        <v>0</v>
      </c>
      <c r="N94" s="8">
        <f t="shared" si="13"/>
        <v>0</v>
      </c>
      <c r="O94" s="8">
        <f t="shared" si="14"/>
        <v>0</v>
      </c>
      <c r="P94" s="8">
        <f t="shared" si="15"/>
        <v>0</v>
      </c>
      <c r="Q94" s="8">
        <f t="shared" si="16"/>
        <v>0</v>
      </c>
      <c r="R94" s="8">
        <f t="shared" si="17"/>
        <v>0</v>
      </c>
      <c r="S94" s="18">
        <f t="shared" si="18"/>
        <v>0</v>
      </c>
      <c r="T94" s="17"/>
      <c r="U94" s="1"/>
    </row>
    <row r="95" outlineLevel="1">
      <c r="A95" s="6">
        <f t="shared" si="2"/>
        <v>0.1</v>
      </c>
      <c r="B95" s="6" t="s">
        <v>32</v>
      </c>
      <c r="C95" s="6" t="s">
        <v>79</v>
      </c>
      <c r="D95" s="6">
        <f t="shared" si="3"/>
        <v>100</v>
      </c>
      <c r="E95" s="6">
        <f t="shared" si="4"/>
        <v>0.34</v>
      </c>
      <c r="F95" s="6">
        <f t="shared" si="5"/>
        <v>0.09</v>
      </c>
      <c r="G95" s="6">
        <f t="shared" si="6"/>
        <v>3.48</v>
      </c>
      <c r="H95" s="6">
        <f t="shared" si="7"/>
        <v>14</v>
      </c>
      <c r="I95" s="6">
        <f t="shared" si="8"/>
        <v>200</v>
      </c>
      <c r="J95" s="6">
        <f t="shared" si="9"/>
        <v>20</v>
      </c>
      <c r="K95" s="7">
        <f t="shared" si="10"/>
        <v>8.5</v>
      </c>
      <c r="L95" s="6">
        <f t="shared" si="11"/>
        <v>14</v>
      </c>
      <c r="M95" s="6">
        <f t="shared" si="12"/>
        <v>0.17</v>
      </c>
      <c r="N95" s="6">
        <f t="shared" si="13"/>
        <v>0.09</v>
      </c>
      <c r="O95" s="6">
        <f t="shared" si="14"/>
        <v>0</v>
      </c>
      <c r="P95" s="6">
        <f t="shared" si="15"/>
        <v>0</v>
      </c>
      <c r="Q95" s="6">
        <f t="shared" si="16"/>
        <v>0.017</v>
      </c>
      <c r="R95" s="6">
        <f t="shared" si="17"/>
        <v>9.4</v>
      </c>
      <c r="S95" s="16">
        <f t="shared" si="18"/>
        <v>1.11</v>
      </c>
      <c r="T95" s="17"/>
      <c r="U95" s="1"/>
    </row>
    <row r="96" outlineLevel="1">
      <c r="A96" s="8" t="str">
        <f t="shared" si="2"/>
        <v/>
      </c>
      <c r="B96" s="8" t="s">
        <v>80</v>
      </c>
      <c r="C96" s="8" t="s">
        <v>81</v>
      </c>
      <c r="D96" s="8">
        <f t="shared" si="3"/>
        <v>0</v>
      </c>
      <c r="E96" s="8">
        <f t="shared" si="4"/>
        <v>0</v>
      </c>
      <c r="F96" s="8">
        <f t="shared" si="5"/>
        <v>0</v>
      </c>
      <c r="G96" s="8">
        <f t="shared" si="6"/>
        <v>0</v>
      </c>
      <c r="H96" s="8">
        <f t="shared" si="7"/>
        <v>0</v>
      </c>
      <c r="I96" s="8">
        <f t="shared" si="8"/>
        <v>0</v>
      </c>
      <c r="J96" s="8">
        <f t="shared" si="9"/>
        <v>0</v>
      </c>
      <c r="K96" s="9">
        <f t="shared" si="10"/>
        <v>0</v>
      </c>
      <c r="L96" s="8">
        <f t="shared" si="11"/>
        <v>0</v>
      </c>
      <c r="M96" s="8">
        <f t="shared" si="12"/>
        <v>0</v>
      </c>
      <c r="N96" s="8">
        <f t="shared" si="13"/>
        <v>0</v>
      </c>
      <c r="O96" s="8">
        <f t="shared" si="14"/>
        <v>0</v>
      </c>
      <c r="P96" s="8">
        <f t="shared" si="15"/>
        <v>0</v>
      </c>
      <c r="Q96" s="8">
        <f t="shared" si="16"/>
        <v>0</v>
      </c>
      <c r="R96" s="8">
        <f t="shared" si="17"/>
        <v>0</v>
      </c>
      <c r="S96" s="18">
        <f t="shared" si="18"/>
        <v>0</v>
      </c>
      <c r="T96" s="17"/>
      <c r="U96" s="1"/>
    </row>
    <row r="97" outlineLevel="1">
      <c r="A97" s="6" t="str">
        <f t="shared" si="2"/>
        <v/>
      </c>
      <c r="B97" s="6" t="s">
        <v>90</v>
      </c>
      <c r="C97" s="6" t="s">
        <v>83</v>
      </c>
      <c r="D97" s="6">
        <f t="shared" si="3"/>
        <v>0</v>
      </c>
      <c r="E97" s="6">
        <f t="shared" si="4"/>
        <v>0</v>
      </c>
      <c r="F97" s="6">
        <f t="shared" si="5"/>
        <v>0</v>
      </c>
      <c r="G97" s="6">
        <f t="shared" si="6"/>
        <v>0</v>
      </c>
      <c r="H97" s="6">
        <f t="shared" si="7"/>
        <v>0</v>
      </c>
      <c r="I97" s="6">
        <f t="shared" si="8"/>
        <v>0</v>
      </c>
      <c r="J97" s="6">
        <f t="shared" si="9"/>
        <v>0</v>
      </c>
      <c r="K97" s="7">
        <f t="shared" si="10"/>
        <v>0</v>
      </c>
      <c r="L97" s="6">
        <f t="shared" si="11"/>
        <v>0</v>
      </c>
      <c r="M97" s="6">
        <f t="shared" si="12"/>
        <v>0</v>
      </c>
      <c r="N97" s="6">
        <f t="shared" si="13"/>
        <v>0</v>
      </c>
      <c r="O97" s="6">
        <f t="shared" si="14"/>
        <v>0</v>
      </c>
      <c r="P97" s="6">
        <f t="shared" si="15"/>
        <v>0</v>
      </c>
      <c r="Q97" s="6">
        <f t="shared" si="16"/>
        <v>0</v>
      </c>
      <c r="R97" s="6">
        <f t="shared" si="17"/>
        <v>0</v>
      </c>
      <c r="S97" s="6">
        <f t="shared" si="18"/>
        <v>0</v>
      </c>
      <c r="T97" s="1"/>
      <c r="U97" s="1"/>
    </row>
    <row r="98" outlineLevel="1">
      <c r="A98" s="8" t="str">
        <f t="shared" si="2"/>
        <v/>
      </c>
      <c r="B98" s="8" t="s">
        <v>29</v>
      </c>
      <c r="C98" s="8" t="s">
        <v>85</v>
      </c>
      <c r="D98" s="8">
        <f t="shared" si="3"/>
        <v>0</v>
      </c>
      <c r="E98" s="8">
        <f t="shared" si="4"/>
        <v>0</v>
      </c>
      <c r="F98" s="8">
        <f t="shared" si="5"/>
        <v>0</v>
      </c>
      <c r="G98" s="8">
        <f t="shared" si="6"/>
        <v>0</v>
      </c>
      <c r="H98" s="8">
        <f t="shared" si="7"/>
        <v>0</v>
      </c>
      <c r="I98" s="8">
        <f t="shared" si="8"/>
        <v>0</v>
      </c>
      <c r="J98" s="8">
        <f t="shared" si="9"/>
        <v>0</v>
      </c>
      <c r="K98" s="9">
        <f t="shared" si="10"/>
        <v>0</v>
      </c>
      <c r="L98" s="8">
        <f t="shared" si="11"/>
        <v>0</v>
      </c>
      <c r="M98" s="8">
        <f t="shared" si="12"/>
        <v>0</v>
      </c>
      <c r="N98" s="8">
        <f t="shared" si="13"/>
        <v>0</v>
      </c>
      <c r="O98" s="8">
        <f t="shared" si="14"/>
        <v>0</v>
      </c>
      <c r="P98" s="8">
        <f t="shared" si="15"/>
        <v>0</v>
      </c>
      <c r="Q98" s="8">
        <f t="shared" si="16"/>
        <v>0</v>
      </c>
      <c r="R98" s="8">
        <f t="shared" si="17"/>
        <v>0</v>
      </c>
      <c r="S98" s="8">
        <f t="shared" si="18"/>
        <v>0</v>
      </c>
      <c r="T98" s="1"/>
      <c r="U98" s="1"/>
    </row>
    <row r="99">
      <c r="A99" s="20" t="s">
        <v>91</v>
      </c>
      <c r="B99" s="21"/>
      <c r="C99" s="22"/>
      <c r="D99" s="23">
        <f t="shared" ref="D99:S99" si="19">SUM(D53:D98)</f>
        <v>1084.5</v>
      </c>
      <c r="E99" s="23">
        <f t="shared" si="19"/>
        <v>10.2645</v>
      </c>
      <c r="F99" s="23">
        <f t="shared" si="19"/>
        <v>1.699</v>
      </c>
      <c r="G99" s="23">
        <f t="shared" si="19"/>
        <v>51.216</v>
      </c>
      <c r="H99" s="23">
        <f t="shared" si="19"/>
        <v>110.675</v>
      </c>
      <c r="I99" s="23">
        <f t="shared" si="19"/>
        <v>2559.4</v>
      </c>
      <c r="J99" s="23">
        <f t="shared" si="19"/>
        <v>378.37</v>
      </c>
      <c r="K99" s="23">
        <f t="shared" si="19"/>
        <v>137.92</v>
      </c>
      <c r="L99" s="23">
        <f t="shared" si="19"/>
        <v>266.4</v>
      </c>
      <c r="M99" s="23">
        <f t="shared" si="19"/>
        <v>5.2525</v>
      </c>
      <c r="N99" s="23">
        <f t="shared" si="19"/>
        <v>1.979</v>
      </c>
      <c r="O99" s="23">
        <f t="shared" si="19"/>
        <v>1628.725</v>
      </c>
      <c r="P99" s="23">
        <f t="shared" si="19"/>
        <v>5.069</v>
      </c>
      <c r="Q99" s="23">
        <f t="shared" si="19"/>
        <v>0.51565</v>
      </c>
      <c r="R99" s="23">
        <f t="shared" si="19"/>
        <v>329.4</v>
      </c>
      <c r="S99" s="23">
        <f t="shared" si="19"/>
        <v>17.056</v>
      </c>
    </row>
    <row r="100">
      <c r="T100" s="24" t="s">
        <v>92</v>
      </c>
      <c r="U100" s="25"/>
    </row>
    <row r="101">
      <c r="A101" s="26"/>
      <c r="B101" s="27" t="s">
        <v>93</v>
      </c>
      <c r="C101" s="27" t="s">
        <v>4</v>
      </c>
      <c r="D101" s="27" t="s">
        <v>5</v>
      </c>
      <c r="E101" s="27" t="s">
        <v>6</v>
      </c>
      <c r="F101" s="27" t="s">
        <v>7</v>
      </c>
      <c r="G101" s="27" t="s">
        <v>8</v>
      </c>
      <c r="H101" s="27" t="s">
        <v>9</v>
      </c>
      <c r="I101" s="27" t="s">
        <v>10</v>
      </c>
      <c r="J101" s="27" t="s">
        <v>11</v>
      </c>
      <c r="K101" s="27" t="s">
        <v>12</v>
      </c>
      <c r="L101" s="27" t="s">
        <v>13</v>
      </c>
      <c r="M101" s="27" t="s">
        <v>14</v>
      </c>
      <c r="N101" s="27" t="s">
        <v>15</v>
      </c>
      <c r="O101" s="27" t="s">
        <v>16</v>
      </c>
      <c r="P101" s="27" t="s">
        <v>17</v>
      </c>
      <c r="Q101" s="27" t="s">
        <v>18</v>
      </c>
      <c r="T101" s="28">
        <f>E99*4+F99*9+G99*4</f>
        <v>261.213</v>
      </c>
      <c r="U101" s="25"/>
    </row>
    <row r="102">
      <c r="A102" s="29" t="s">
        <v>94</v>
      </c>
      <c r="B102" s="29">
        <v>2650.0</v>
      </c>
      <c r="C102" s="29">
        <v>60.0</v>
      </c>
      <c r="D102" s="29">
        <v>58.0</v>
      </c>
      <c r="E102" s="29">
        <v>397.0</v>
      </c>
      <c r="F102" s="29">
        <v>600.0</v>
      </c>
      <c r="G102" s="29">
        <v>3000.0</v>
      </c>
      <c r="H102" s="29">
        <v>800.0</v>
      </c>
      <c r="I102" s="29">
        <v>340.0</v>
      </c>
      <c r="J102" s="29">
        <v>1000.0</v>
      </c>
      <c r="K102" s="29">
        <v>7.0</v>
      </c>
      <c r="L102" s="29">
        <v>10.0</v>
      </c>
      <c r="M102" s="29">
        <v>850.0</v>
      </c>
      <c r="N102" s="29">
        <v>6.5</v>
      </c>
      <c r="O102" s="29">
        <v>1.4</v>
      </c>
      <c r="P102" s="29">
        <v>100.0</v>
      </c>
      <c r="Q102" s="29">
        <v>20.0</v>
      </c>
    </row>
    <row r="103">
      <c r="A103" s="29" t="s">
        <v>95</v>
      </c>
      <c r="B103" s="29">
        <v>1950.0</v>
      </c>
      <c r="C103" s="29">
        <v>50.0</v>
      </c>
      <c r="D103" s="29">
        <v>43.0</v>
      </c>
      <c r="E103" s="29">
        <v>292.0</v>
      </c>
      <c r="F103" s="29">
        <v>600.0</v>
      </c>
      <c r="G103" s="29">
        <v>2600.0</v>
      </c>
      <c r="H103" s="29">
        <v>650.0</v>
      </c>
      <c r="I103" s="29">
        <v>270.0</v>
      </c>
      <c r="J103" s="29">
        <v>800.0</v>
      </c>
      <c r="K103" s="29">
        <v>8.5</v>
      </c>
      <c r="L103" s="29">
        <v>8.0</v>
      </c>
      <c r="M103" s="29">
        <v>650.0</v>
      </c>
      <c r="N103" s="29">
        <v>6.0</v>
      </c>
      <c r="O103" s="29">
        <v>1.1</v>
      </c>
      <c r="P103" s="29">
        <v>100.0</v>
      </c>
      <c r="Q103" s="29">
        <v>18.0</v>
      </c>
    </row>
  </sheetData>
  <mergeCells count="6">
    <mergeCell ref="A2:B2"/>
    <mergeCell ref="A51:C51"/>
    <mergeCell ref="A52:B52"/>
    <mergeCell ref="A99:C99"/>
    <mergeCell ref="T100:U100"/>
    <mergeCell ref="T101:U10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8.43"/>
    <col customWidth="1" min="2" max="2" width="6.0"/>
    <col customWidth="1" min="3" max="3" width="16.57"/>
    <col customWidth="1" min="4" max="4" width="7.43"/>
    <col customWidth="1" min="5" max="5" width="5.71"/>
    <col customWidth="1" min="6" max="21" width="7.71"/>
  </cols>
  <sheetData>
    <row r="2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outlineLevel="1">
      <c r="A3" s="6"/>
      <c r="B3" s="6" t="s">
        <v>29</v>
      </c>
      <c r="C3" s="6" t="s">
        <v>96</v>
      </c>
      <c r="D3" s="6" t="s">
        <v>31</v>
      </c>
      <c r="E3" s="6">
        <v>250.0</v>
      </c>
      <c r="F3" s="6">
        <v>2.2</v>
      </c>
      <c r="G3" s="6">
        <v>0.2</v>
      </c>
      <c r="H3" s="6">
        <v>20.8</v>
      </c>
      <c r="I3" s="6">
        <v>0.0</v>
      </c>
      <c r="J3" s="6">
        <v>420.0</v>
      </c>
      <c r="K3" s="6">
        <v>42.0</v>
      </c>
      <c r="L3" s="6">
        <v>32.0</v>
      </c>
      <c r="M3" s="6">
        <v>76.0</v>
      </c>
      <c r="N3" s="6">
        <v>0.7</v>
      </c>
      <c r="O3" s="6">
        <v>0.5</v>
      </c>
      <c r="P3" s="6">
        <v>2.0</v>
      </c>
      <c r="Q3" s="6">
        <v>1.0</v>
      </c>
      <c r="R3" s="6">
        <v>0.07</v>
      </c>
      <c r="S3" s="6">
        <v>150.0</v>
      </c>
      <c r="T3" s="6">
        <v>3.4</v>
      </c>
      <c r="U3" s="6">
        <v>2.0</v>
      </c>
    </row>
    <row r="4" outlineLevel="1">
      <c r="A4" s="8"/>
      <c r="B4" s="8" t="s">
        <v>23</v>
      </c>
      <c r="C4" s="8" t="s">
        <v>97</v>
      </c>
      <c r="D4" s="8" t="s">
        <v>25</v>
      </c>
      <c r="E4" s="8">
        <v>250.0</v>
      </c>
      <c r="F4" s="8">
        <v>1.5</v>
      </c>
      <c r="G4" s="8">
        <v>0.2</v>
      </c>
      <c r="H4" s="8">
        <v>19.2</v>
      </c>
      <c r="I4" s="8">
        <v>2.0</v>
      </c>
      <c r="J4" s="8">
        <v>290.0</v>
      </c>
      <c r="K4" s="8">
        <v>39.0</v>
      </c>
      <c r="L4" s="8">
        <v>15.0</v>
      </c>
      <c r="M4" s="8">
        <v>36.0</v>
      </c>
      <c r="N4" s="8">
        <v>0.3</v>
      </c>
      <c r="O4" s="8">
        <v>0.2</v>
      </c>
      <c r="P4" s="8">
        <v>18.0</v>
      </c>
      <c r="Q4" s="8">
        <v>0.5</v>
      </c>
      <c r="R4" s="8">
        <v>0.11</v>
      </c>
      <c r="S4" s="8">
        <v>98.0</v>
      </c>
      <c r="T4" s="8">
        <v>1.6</v>
      </c>
      <c r="U4" s="8">
        <v>35.0</v>
      </c>
    </row>
    <row r="5" outlineLevel="1">
      <c r="A5" s="6"/>
      <c r="B5" s="6" t="s">
        <v>23</v>
      </c>
      <c r="C5" s="6" t="s">
        <v>98</v>
      </c>
      <c r="D5" s="6" t="s">
        <v>25</v>
      </c>
      <c r="E5" s="6">
        <v>120.0</v>
      </c>
      <c r="F5" s="6">
        <v>1.0</v>
      </c>
      <c r="G5" s="6">
        <v>0.1</v>
      </c>
      <c r="H5" s="6">
        <v>13.8</v>
      </c>
      <c r="I5" s="6">
        <v>2.0</v>
      </c>
      <c r="J5" s="6">
        <v>300.0</v>
      </c>
      <c r="K5" s="6">
        <v>34.0</v>
      </c>
      <c r="L5" s="6">
        <v>13.0</v>
      </c>
      <c r="M5" s="6">
        <v>33.0</v>
      </c>
      <c r="N5" s="6">
        <v>0.3</v>
      </c>
      <c r="O5" s="6">
        <v>0.1</v>
      </c>
      <c r="P5" s="6">
        <v>6.0</v>
      </c>
      <c r="Q5" s="6">
        <v>1.3</v>
      </c>
      <c r="R5" s="6">
        <v>0.01</v>
      </c>
      <c r="S5" s="6">
        <v>70.0</v>
      </c>
      <c r="T5" s="6">
        <v>2.6</v>
      </c>
      <c r="U5" s="6">
        <v>15.0</v>
      </c>
    </row>
    <row r="6" outlineLevel="1">
      <c r="A6" s="8"/>
      <c r="B6" s="8" t="s">
        <v>23</v>
      </c>
      <c r="C6" s="8" t="s">
        <v>99</v>
      </c>
      <c r="D6" s="8" t="s">
        <v>25</v>
      </c>
      <c r="E6" s="8">
        <v>400.0</v>
      </c>
      <c r="F6" s="8">
        <v>2.5</v>
      </c>
      <c r="G6" s="8">
        <v>0.3</v>
      </c>
      <c r="H6" s="8">
        <v>26.9</v>
      </c>
      <c r="I6" s="8">
        <v>3.0</v>
      </c>
      <c r="J6" s="8">
        <v>390.0</v>
      </c>
      <c r="K6" s="8">
        <v>42.0</v>
      </c>
      <c r="L6" s="8">
        <v>25.0</v>
      </c>
      <c r="M6" s="8">
        <v>48.0</v>
      </c>
      <c r="N6" s="8">
        <v>0.0</v>
      </c>
      <c r="O6" s="8">
        <v>0.3</v>
      </c>
      <c r="P6" s="8">
        <v>0.0</v>
      </c>
      <c r="Q6" s="8">
        <v>0.8</v>
      </c>
      <c r="R6" s="8">
        <v>0.2</v>
      </c>
      <c r="S6" s="8">
        <v>100.0</v>
      </c>
      <c r="T6" s="8">
        <v>1.7</v>
      </c>
      <c r="U6" s="8">
        <v>30.0</v>
      </c>
    </row>
    <row r="7" outlineLevel="1">
      <c r="A7" s="6"/>
      <c r="B7" s="6" t="s">
        <v>23</v>
      </c>
      <c r="C7" s="6" t="s">
        <v>100</v>
      </c>
      <c r="D7" s="6" t="s">
        <v>25</v>
      </c>
      <c r="E7" s="6">
        <v>1200.0</v>
      </c>
      <c r="F7" s="6">
        <v>4.0</v>
      </c>
      <c r="G7" s="6">
        <v>0.7</v>
      </c>
      <c r="H7" s="6">
        <v>90.4</v>
      </c>
      <c r="I7" s="6">
        <v>0.0</v>
      </c>
      <c r="J7" s="6">
        <v>990.0</v>
      </c>
      <c r="K7" s="6">
        <v>73.0</v>
      </c>
      <c r="L7" s="6">
        <v>92.0</v>
      </c>
      <c r="M7" s="6">
        <v>59.0</v>
      </c>
      <c r="N7" s="6">
        <v>1.3</v>
      </c>
      <c r="O7" s="6">
        <v>0.7</v>
      </c>
      <c r="P7" s="6">
        <v>20.0</v>
      </c>
      <c r="Q7" s="6">
        <v>0.0</v>
      </c>
      <c r="R7" s="6">
        <v>0.59</v>
      </c>
      <c r="S7" s="6">
        <v>230.0</v>
      </c>
      <c r="T7" s="6">
        <v>7.9</v>
      </c>
      <c r="U7" s="6">
        <v>45.0</v>
      </c>
    </row>
    <row r="8" outlineLevel="1">
      <c r="A8" s="8"/>
      <c r="B8" s="8" t="s">
        <v>101</v>
      </c>
      <c r="C8" s="8" t="s">
        <v>102</v>
      </c>
      <c r="D8" s="8" t="s">
        <v>103</v>
      </c>
      <c r="E8" s="8">
        <v>550.0</v>
      </c>
      <c r="F8" s="8">
        <v>3.6</v>
      </c>
      <c r="G8" s="8">
        <v>0.7</v>
      </c>
      <c r="H8" s="8">
        <v>74.3</v>
      </c>
      <c r="I8" s="8">
        <v>0.0</v>
      </c>
      <c r="J8" s="8">
        <v>1200.0</v>
      </c>
      <c r="K8" s="8">
        <v>20.0</v>
      </c>
      <c r="L8" s="8">
        <v>110.0</v>
      </c>
      <c r="M8" s="8">
        <v>89.0</v>
      </c>
      <c r="N8" s="8">
        <v>1.0</v>
      </c>
      <c r="O8" s="8">
        <v>0.7</v>
      </c>
      <c r="P8" s="8">
        <v>17.0</v>
      </c>
      <c r="Q8" s="8">
        <v>1.7</v>
      </c>
      <c r="R8" s="8">
        <v>0.17</v>
      </c>
      <c r="S8" s="8">
        <v>53.0</v>
      </c>
      <c r="T8" s="8">
        <v>3.6</v>
      </c>
      <c r="U8" s="8">
        <v>40.0</v>
      </c>
    </row>
    <row r="9" outlineLevel="1">
      <c r="A9" s="6"/>
      <c r="B9" s="6" t="s">
        <v>101</v>
      </c>
      <c r="C9" s="6" t="s">
        <v>104</v>
      </c>
      <c r="D9" s="6" t="s">
        <v>103</v>
      </c>
      <c r="E9" s="6">
        <v>300.0</v>
      </c>
      <c r="F9" s="6">
        <v>1.0</v>
      </c>
      <c r="G9" s="6">
        <v>0.3</v>
      </c>
      <c r="H9" s="6">
        <v>40.0</v>
      </c>
      <c r="I9" s="6">
        <v>3.0</v>
      </c>
      <c r="J9" s="6">
        <v>330.0</v>
      </c>
      <c r="K9" s="6">
        <v>15.0</v>
      </c>
      <c r="L9" s="6">
        <v>15.0</v>
      </c>
      <c r="M9" s="6">
        <v>38.0</v>
      </c>
      <c r="N9" s="6">
        <v>0.3</v>
      </c>
      <c r="O9" s="6">
        <v>0.3</v>
      </c>
      <c r="P9" s="6">
        <v>5.0</v>
      </c>
      <c r="Q9" s="6">
        <v>0.3</v>
      </c>
      <c r="R9" s="6">
        <v>0.1</v>
      </c>
      <c r="S9" s="6">
        <v>5.0</v>
      </c>
      <c r="T9" s="6">
        <v>1.3</v>
      </c>
      <c r="U9" s="6">
        <v>15.0</v>
      </c>
    </row>
    <row r="10" outlineLevel="1">
      <c r="A10" s="8"/>
      <c r="B10" s="8" t="s">
        <v>23</v>
      </c>
      <c r="C10" s="8" t="s">
        <v>105</v>
      </c>
      <c r="D10" s="8" t="s">
        <v>25</v>
      </c>
      <c r="E10" s="8">
        <v>360.0</v>
      </c>
      <c r="F10" s="8">
        <v>1.4</v>
      </c>
      <c r="G10" s="8">
        <v>0.2</v>
      </c>
      <c r="H10" s="8">
        <v>39.5</v>
      </c>
      <c r="I10" s="8">
        <v>2.0</v>
      </c>
      <c r="J10" s="8">
        <v>400.0</v>
      </c>
      <c r="K10" s="8">
        <v>35.0</v>
      </c>
      <c r="L10" s="8">
        <v>28.0</v>
      </c>
      <c r="M10" s="8">
        <v>28.0</v>
      </c>
      <c r="N10" s="8">
        <v>0.5</v>
      </c>
      <c r="O10" s="8">
        <v>0.2</v>
      </c>
      <c r="P10" s="8">
        <v>120.0</v>
      </c>
      <c r="Q10" s="8">
        <v>4.2</v>
      </c>
      <c r="R10" s="8">
        <v>0.09</v>
      </c>
      <c r="S10" s="8">
        <v>47.0</v>
      </c>
      <c r="T10" s="8">
        <v>3.0</v>
      </c>
      <c r="U10" s="8">
        <v>35.0</v>
      </c>
    </row>
    <row r="11" outlineLevel="1">
      <c r="A11" s="6"/>
      <c r="B11" s="6" t="s">
        <v>23</v>
      </c>
      <c r="C11" s="6" t="s">
        <v>106</v>
      </c>
      <c r="D11" s="6" t="s">
        <v>25</v>
      </c>
      <c r="E11" s="6">
        <v>100.0</v>
      </c>
      <c r="F11" s="6">
        <v>0.5</v>
      </c>
      <c r="G11" s="6">
        <v>0.1</v>
      </c>
      <c r="H11" s="6">
        <v>8.6</v>
      </c>
      <c r="I11" s="6">
        <v>1.0</v>
      </c>
      <c r="J11" s="6">
        <v>110.0</v>
      </c>
      <c r="K11" s="6">
        <v>11.0</v>
      </c>
      <c r="L11" s="6">
        <v>8.0</v>
      </c>
      <c r="M11" s="6">
        <v>11.0</v>
      </c>
      <c r="N11" s="6">
        <v>0.1</v>
      </c>
      <c r="O11" s="6">
        <v>0.1</v>
      </c>
      <c r="P11" s="6">
        <v>69.0</v>
      </c>
      <c r="Q11" s="6">
        <v>0.3</v>
      </c>
      <c r="R11" s="6">
        <v>0.07</v>
      </c>
      <c r="S11" s="6">
        <v>25.0</v>
      </c>
      <c r="T11" s="6">
        <v>0.3</v>
      </c>
      <c r="U11" s="6">
        <v>25.0</v>
      </c>
    </row>
    <row r="12" outlineLevel="1">
      <c r="A12" s="8"/>
      <c r="B12" s="8" t="s">
        <v>38</v>
      </c>
      <c r="C12" s="8" t="s">
        <v>107</v>
      </c>
      <c r="D12" s="8" t="s">
        <v>40</v>
      </c>
      <c r="E12" s="8">
        <v>2000.0</v>
      </c>
      <c r="F12" s="8">
        <v>11.0</v>
      </c>
      <c r="G12" s="8">
        <v>1.1</v>
      </c>
      <c r="H12" s="8">
        <v>114.4</v>
      </c>
      <c r="I12" s="8">
        <v>66.0</v>
      </c>
      <c r="J12" s="8">
        <v>3900.0</v>
      </c>
      <c r="K12" s="8">
        <v>66.0</v>
      </c>
      <c r="L12" s="8">
        <v>130.0</v>
      </c>
      <c r="M12" s="8">
        <v>14.0</v>
      </c>
      <c r="N12" s="8">
        <v>2.2</v>
      </c>
      <c r="O12" s="8">
        <v>2.2</v>
      </c>
      <c r="P12" s="8">
        <v>30.0</v>
      </c>
      <c r="Q12" s="8">
        <v>2.2</v>
      </c>
      <c r="R12" s="8">
        <v>0.55</v>
      </c>
      <c r="S12" s="8">
        <v>280.0</v>
      </c>
      <c r="T12" s="8">
        <v>5.5</v>
      </c>
      <c r="U12" s="8">
        <v>50.0</v>
      </c>
    </row>
    <row r="13" outlineLevel="1">
      <c r="A13" s="6"/>
      <c r="B13" s="6" t="s">
        <v>23</v>
      </c>
      <c r="C13" s="6" t="s">
        <v>108</v>
      </c>
      <c r="D13" s="6" t="s">
        <v>25</v>
      </c>
      <c r="E13" s="6">
        <v>350.0</v>
      </c>
      <c r="F13" s="6">
        <v>0.6</v>
      </c>
      <c r="G13" s="6">
        <v>1.0</v>
      </c>
      <c r="H13" s="6">
        <v>52.2</v>
      </c>
      <c r="I13" s="6">
        <v>0.0</v>
      </c>
      <c r="J13" s="6">
        <v>390.0</v>
      </c>
      <c r="K13" s="6">
        <v>13.0</v>
      </c>
      <c r="L13" s="6">
        <v>16.0</v>
      </c>
      <c r="M13" s="6">
        <v>39.0</v>
      </c>
      <c r="N13" s="6">
        <v>0.3</v>
      </c>
      <c r="O13" s="6">
        <v>0.3</v>
      </c>
      <c r="P13" s="6">
        <v>6.0</v>
      </c>
      <c r="Q13" s="6">
        <v>1.3</v>
      </c>
      <c r="R13" s="6">
        <v>0.06</v>
      </c>
      <c r="S13" s="6">
        <v>19.0</v>
      </c>
      <c r="T13" s="6">
        <v>6.1</v>
      </c>
      <c r="U13" s="6">
        <v>8.0</v>
      </c>
    </row>
    <row r="14" outlineLevel="1">
      <c r="A14" s="8"/>
      <c r="B14" s="8" t="s">
        <v>23</v>
      </c>
      <c r="C14" s="8" t="s">
        <v>109</v>
      </c>
      <c r="D14" s="8" t="s">
        <v>25</v>
      </c>
      <c r="E14" s="8">
        <v>150.0</v>
      </c>
      <c r="F14" s="8">
        <v>1.3</v>
      </c>
      <c r="G14" s="8">
        <v>1.0</v>
      </c>
      <c r="H14" s="8">
        <v>18.2</v>
      </c>
      <c r="I14" s="8">
        <v>6.0</v>
      </c>
      <c r="J14" s="8">
        <v>1990.0</v>
      </c>
      <c r="K14" s="8">
        <v>97.0</v>
      </c>
      <c r="L14" s="8">
        <v>16.0</v>
      </c>
      <c r="M14" s="8">
        <v>22.0</v>
      </c>
      <c r="N14" s="8">
        <v>0.3</v>
      </c>
      <c r="O14" s="8">
        <v>0.1</v>
      </c>
      <c r="P14" s="8">
        <v>3.0</v>
      </c>
      <c r="Q14" s="8">
        <v>2.3</v>
      </c>
      <c r="R14" s="8">
        <v>0.1</v>
      </c>
      <c r="S14" s="8">
        <v>150.0</v>
      </c>
      <c r="T14" s="8">
        <v>7.1</v>
      </c>
      <c r="U14" s="8">
        <v>3.0</v>
      </c>
    </row>
    <row r="15" outlineLevel="1">
      <c r="A15" s="6"/>
      <c r="B15" s="6" t="s">
        <v>23</v>
      </c>
      <c r="C15" s="6" t="s">
        <v>110</v>
      </c>
      <c r="D15" s="6" t="s">
        <v>25</v>
      </c>
      <c r="E15" s="6">
        <v>150.0</v>
      </c>
      <c r="F15" s="6">
        <v>0.5</v>
      </c>
      <c r="G15" s="6">
        <v>0.3</v>
      </c>
      <c r="H15" s="6">
        <v>21.7</v>
      </c>
      <c r="I15" s="6">
        <v>1.0</v>
      </c>
      <c r="J15" s="6">
        <v>230.0</v>
      </c>
      <c r="K15" s="6">
        <v>12.0</v>
      </c>
      <c r="L15" s="6">
        <v>8.0</v>
      </c>
      <c r="M15" s="6">
        <v>19.0</v>
      </c>
      <c r="N15" s="6">
        <v>0.3</v>
      </c>
      <c r="O15" s="6">
        <v>0.1</v>
      </c>
      <c r="P15" s="6">
        <v>48.0</v>
      </c>
      <c r="Q15" s="6">
        <v>0.1</v>
      </c>
      <c r="R15" s="6">
        <v>0.04</v>
      </c>
      <c r="S15" s="6">
        <v>96.0</v>
      </c>
      <c r="T15" s="6">
        <v>2.2</v>
      </c>
      <c r="U15" s="6">
        <v>9.0</v>
      </c>
    </row>
    <row r="18" outlineLevel="1">
      <c r="A18" s="12" t="s">
        <v>86</v>
      </c>
    </row>
    <row r="19" outlineLevel="1">
      <c r="A19" s="2" t="s">
        <v>0</v>
      </c>
      <c r="B19" s="3"/>
      <c r="C19" s="4" t="s">
        <v>1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  <c r="M19" s="5" t="s">
        <v>12</v>
      </c>
      <c r="N19" s="5" t="s">
        <v>13</v>
      </c>
      <c r="O19" s="5" t="s">
        <v>87</v>
      </c>
      <c r="P19" s="5" t="s">
        <v>15</v>
      </c>
      <c r="Q19" s="5" t="s">
        <v>88</v>
      </c>
      <c r="R19" s="5" t="s">
        <v>17</v>
      </c>
      <c r="S19" s="13" t="s">
        <v>18</v>
      </c>
      <c r="T19" s="14"/>
      <c r="U19" s="15"/>
    </row>
    <row r="20" outlineLevel="1">
      <c r="A20" s="6"/>
      <c r="B20" s="6" t="s">
        <v>29</v>
      </c>
      <c r="C20" s="6" t="s">
        <v>96</v>
      </c>
      <c r="D20" s="6">
        <f t="shared" ref="D20:D32" si="1">A3*E3</f>
        <v>0</v>
      </c>
      <c r="E20" s="6">
        <f t="shared" ref="E20:E32" si="2">A3*F3</f>
        <v>0</v>
      </c>
      <c r="F20" s="6">
        <f t="shared" ref="F20:F32" si="3">G3*A3</f>
        <v>0</v>
      </c>
      <c r="G20" s="6">
        <f t="shared" ref="G20:G32" si="4">H3*A3</f>
        <v>0</v>
      </c>
      <c r="H20" s="6">
        <f t="shared" ref="H20:H32" si="5">I3*A3</f>
        <v>0</v>
      </c>
      <c r="I20" s="6">
        <f t="shared" ref="I20:I32" si="6">J3*A3</f>
        <v>0</v>
      </c>
      <c r="J20" s="6">
        <f t="shared" ref="J20:J32" si="7">K3*A3</f>
        <v>0</v>
      </c>
      <c r="K20" s="6">
        <f t="shared" ref="K20:K32" si="8">L3*A3</f>
        <v>0</v>
      </c>
      <c r="L20" s="6">
        <f t="shared" ref="L20:L32" si="9">M3*A3</f>
        <v>0</v>
      </c>
      <c r="M20" s="6">
        <f t="shared" ref="M20:M32" si="10">N3*A3</f>
        <v>0</v>
      </c>
      <c r="N20" s="6">
        <f t="shared" ref="N20:N32" si="11">O3*A3</f>
        <v>0</v>
      </c>
      <c r="O20" s="6">
        <f t="shared" ref="O20:O32" si="12">P3*A3</f>
        <v>0</v>
      </c>
      <c r="P20" s="6">
        <f t="shared" ref="P20:P32" si="13">Q3*A3</f>
        <v>0</v>
      </c>
      <c r="Q20" s="6">
        <f t="shared" ref="Q20:Q32" si="14">R3*A3</f>
        <v>0</v>
      </c>
      <c r="R20" s="6">
        <f t="shared" ref="R20:R32" si="15">S3*A3</f>
        <v>0</v>
      </c>
      <c r="S20" s="6">
        <f t="shared" ref="S20:S32" si="16">T3*A3</f>
        <v>0</v>
      </c>
      <c r="T20" s="14"/>
      <c r="U20" s="15"/>
    </row>
    <row r="21" outlineLevel="1">
      <c r="A21" s="8"/>
      <c r="B21" s="8" t="s">
        <v>23</v>
      </c>
      <c r="C21" s="8" t="s">
        <v>97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  <c r="K21" s="8">
        <f t="shared" si="8"/>
        <v>0</v>
      </c>
      <c r="L21" s="8">
        <f t="shared" si="9"/>
        <v>0</v>
      </c>
      <c r="M21" s="8">
        <f t="shared" si="10"/>
        <v>0</v>
      </c>
      <c r="N21" s="8">
        <f t="shared" si="11"/>
        <v>0</v>
      </c>
      <c r="O21" s="8">
        <f t="shared" si="12"/>
        <v>0</v>
      </c>
      <c r="P21" s="8">
        <f t="shared" si="13"/>
        <v>0</v>
      </c>
      <c r="Q21" s="8">
        <f t="shared" si="14"/>
        <v>0</v>
      </c>
      <c r="R21" s="8">
        <f t="shared" si="15"/>
        <v>0</v>
      </c>
      <c r="S21" s="8">
        <f t="shared" si="16"/>
        <v>0</v>
      </c>
      <c r="T21" s="14"/>
      <c r="U21" s="15"/>
    </row>
    <row r="22" outlineLevel="1">
      <c r="A22" s="6"/>
      <c r="B22" s="6" t="s">
        <v>23</v>
      </c>
      <c r="C22" s="6" t="s">
        <v>98</v>
      </c>
      <c r="D22" s="6">
        <f t="shared" si="1"/>
        <v>0</v>
      </c>
      <c r="E22" s="6">
        <f t="shared" si="2"/>
        <v>0</v>
      </c>
      <c r="F22" s="6">
        <f t="shared" si="3"/>
        <v>0</v>
      </c>
      <c r="G22" s="6">
        <f t="shared" si="4"/>
        <v>0</v>
      </c>
      <c r="H22" s="6">
        <f t="shared" si="5"/>
        <v>0</v>
      </c>
      <c r="I22" s="6">
        <f t="shared" si="6"/>
        <v>0</v>
      </c>
      <c r="J22" s="6">
        <f t="shared" si="7"/>
        <v>0</v>
      </c>
      <c r="K22" s="6">
        <f t="shared" si="8"/>
        <v>0</v>
      </c>
      <c r="L22" s="6">
        <f t="shared" si="9"/>
        <v>0</v>
      </c>
      <c r="M22" s="6">
        <f t="shared" si="10"/>
        <v>0</v>
      </c>
      <c r="N22" s="6">
        <f t="shared" si="11"/>
        <v>0</v>
      </c>
      <c r="O22" s="6">
        <f t="shared" si="12"/>
        <v>0</v>
      </c>
      <c r="P22" s="6">
        <f t="shared" si="13"/>
        <v>0</v>
      </c>
      <c r="Q22" s="6">
        <f t="shared" si="14"/>
        <v>0</v>
      </c>
      <c r="R22" s="6">
        <f t="shared" si="15"/>
        <v>0</v>
      </c>
      <c r="S22" s="6">
        <f t="shared" si="16"/>
        <v>0</v>
      </c>
      <c r="T22" s="14"/>
      <c r="U22" s="15"/>
    </row>
    <row r="23" outlineLevel="1">
      <c r="A23" s="8"/>
      <c r="B23" s="8" t="s">
        <v>23</v>
      </c>
      <c r="C23" s="8" t="s">
        <v>99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  <c r="K23" s="8">
        <f t="shared" si="8"/>
        <v>0</v>
      </c>
      <c r="L23" s="8">
        <f t="shared" si="9"/>
        <v>0</v>
      </c>
      <c r="M23" s="8">
        <f t="shared" si="10"/>
        <v>0</v>
      </c>
      <c r="N23" s="8">
        <f t="shared" si="11"/>
        <v>0</v>
      </c>
      <c r="O23" s="8">
        <f t="shared" si="12"/>
        <v>0</v>
      </c>
      <c r="P23" s="8">
        <f t="shared" si="13"/>
        <v>0</v>
      </c>
      <c r="Q23" s="8">
        <f t="shared" si="14"/>
        <v>0</v>
      </c>
      <c r="R23" s="8">
        <f t="shared" si="15"/>
        <v>0</v>
      </c>
      <c r="S23" s="8">
        <f t="shared" si="16"/>
        <v>0</v>
      </c>
      <c r="T23" s="14"/>
      <c r="U23" s="15"/>
    </row>
    <row r="24" outlineLevel="1">
      <c r="A24" s="6"/>
      <c r="B24" s="6" t="s">
        <v>23</v>
      </c>
      <c r="C24" s="6" t="s">
        <v>100</v>
      </c>
      <c r="D24" s="6">
        <f t="shared" si="1"/>
        <v>0</v>
      </c>
      <c r="E24" s="6">
        <f t="shared" si="2"/>
        <v>0</v>
      </c>
      <c r="F24" s="6">
        <f t="shared" si="3"/>
        <v>0</v>
      </c>
      <c r="G24" s="6">
        <f t="shared" si="4"/>
        <v>0</v>
      </c>
      <c r="H24" s="6">
        <f t="shared" si="5"/>
        <v>0</v>
      </c>
      <c r="I24" s="6">
        <f t="shared" si="6"/>
        <v>0</v>
      </c>
      <c r="J24" s="6">
        <f t="shared" si="7"/>
        <v>0</v>
      </c>
      <c r="K24" s="6">
        <f t="shared" si="8"/>
        <v>0</v>
      </c>
      <c r="L24" s="6">
        <f t="shared" si="9"/>
        <v>0</v>
      </c>
      <c r="M24" s="6">
        <f t="shared" si="10"/>
        <v>0</v>
      </c>
      <c r="N24" s="6">
        <f t="shared" si="11"/>
        <v>0</v>
      </c>
      <c r="O24" s="6">
        <f t="shared" si="12"/>
        <v>0</v>
      </c>
      <c r="P24" s="6">
        <f t="shared" si="13"/>
        <v>0</v>
      </c>
      <c r="Q24" s="6">
        <f t="shared" si="14"/>
        <v>0</v>
      </c>
      <c r="R24" s="6">
        <f t="shared" si="15"/>
        <v>0</v>
      </c>
      <c r="S24" s="6">
        <f t="shared" si="16"/>
        <v>0</v>
      </c>
      <c r="T24" s="14"/>
      <c r="U24" s="15"/>
    </row>
    <row r="25" outlineLevel="1">
      <c r="A25" s="8"/>
      <c r="B25" s="8" t="s">
        <v>101</v>
      </c>
      <c r="C25" s="8" t="s">
        <v>102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  <c r="K25" s="8">
        <f t="shared" si="8"/>
        <v>0</v>
      </c>
      <c r="L25" s="8">
        <f t="shared" si="9"/>
        <v>0</v>
      </c>
      <c r="M25" s="8">
        <f t="shared" si="10"/>
        <v>0</v>
      </c>
      <c r="N25" s="8">
        <f t="shared" si="11"/>
        <v>0</v>
      </c>
      <c r="O25" s="8">
        <f t="shared" si="12"/>
        <v>0</v>
      </c>
      <c r="P25" s="8">
        <f t="shared" si="13"/>
        <v>0</v>
      </c>
      <c r="Q25" s="8">
        <f t="shared" si="14"/>
        <v>0</v>
      </c>
      <c r="R25" s="8">
        <f t="shared" si="15"/>
        <v>0</v>
      </c>
      <c r="S25" s="8">
        <f t="shared" si="16"/>
        <v>0</v>
      </c>
      <c r="T25" s="14"/>
      <c r="U25" s="15"/>
    </row>
    <row r="26" outlineLevel="1">
      <c r="A26" s="6"/>
      <c r="B26" s="6" t="s">
        <v>101</v>
      </c>
      <c r="C26" s="6" t="s">
        <v>104</v>
      </c>
      <c r="D26" s="6">
        <f t="shared" si="1"/>
        <v>0</v>
      </c>
      <c r="E26" s="6">
        <f t="shared" si="2"/>
        <v>0</v>
      </c>
      <c r="F26" s="6">
        <f t="shared" si="3"/>
        <v>0</v>
      </c>
      <c r="G26" s="6">
        <f t="shared" si="4"/>
        <v>0</v>
      </c>
      <c r="H26" s="6">
        <f t="shared" si="5"/>
        <v>0</v>
      </c>
      <c r="I26" s="6">
        <f t="shared" si="6"/>
        <v>0</v>
      </c>
      <c r="J26" s="6">
        <f t="shared" si="7"/>
        <v>0</v>
      </c>
      <c r="K26" s="6">
        <f t="shared" si="8"/>
        <v>0</v>
      </c>
      <c r="L26" s="6">
        <f t="shared" si="9"/>
        <v>0</v>
      </c>
      <c r="M26" s="6">
        <f t="shared" si="10"/>
        <v>0</v>
      </c>
      <c r="N26" s="6">
        <f t="shared" si="11"/>
        <v>0</v>
      </c>
      <c r="O26" s="6">
        <f t="shared" si="12"/>
        <v>0</v>
      </c>
      <c r="P26" s="6">
        <f t="shared" si="13"/>
        <v>0</v>
      </c>
      <c r="Q26" s="6">
        <f t="shared" si="14"/>
        <v>0</v>
      </c>
      <c r="R26" s="6">
        <f t="shared" si="15"/>
        <v>0</v>
      </c>
      <c r="S26" s="6">
        <f t="shared" si="16"/>
        <v>0</v>
      </c>
      <c r="T26" s="14"/>
      <c r="U26" s="15"/>
    </row>
    <row r="27" outlineLevel="1">
      <c r="A27" s="8"/>
      <c r="B27" s="8" t="s">
        <v>23</v>
      </c>
      <c r="C27" s="8" t="s">
        <v>105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  <c r="K27" s="8">
        <f t="shared" si="8"/>
        <v>0</v>
      </c>
      <c r="L27" s="8">
        <f t="shared" si="9"/>
        <v>0</v>
      </c>
      <c r="M27" s="8">
        <f t="shared" si="10"/>
        <v>0</v>
      </c>
      <c r="N27" s="8">
        <f t="shared" si="11"/>
        <v>0</v>
      </c>
      <c r="O27" s="8">
        <f t="shared" si="12"/>
        <v>0</v>
      </c>
      <c r="P27" s="8">
        <f t="shared" si="13"/>
        <v>0</v>
      </c>
      <c r="Q27" s="8">
        <f t="shared" si="14"/>
        <v>0</v>
      </c>
      <c r="R27" s="8">
        <f t="shared" si="15"/>
        <v>0</v>
      </c>
      <c r="S27" s="8">
        <f t="shared" si="16"/>
        <v>0</v>
      </c>
      <c r="T27" s="14"/>
      <c r="U27" s="15"/>
    </row>
    <row r="28" outlineLevel="1">
      <c r="A28" s="6"/>
      <c r="B28" s="6" t="s">
        <v>23</v>
      </c>
      <c r="C28" s="6" t="s">
        <v>106</v>
      </c>
      <c r="D28" s="6">
        <f t="shared" si="1"/>
        <v>0</v>
      </c>
      <c r="E28" s="6">
        <f t="shared" si="2"/>
        <v>0</v>
      </c>
      <c r="F28" s="6">
        <f t="shared" si="3"/>
        <v>0</v>
      </c>
      <c r="G28" s="6">
        <f t="shared" si="4"/>
        <v>0</v>
      </c>
      <c r="H28" s="6">
        <f t="shared" si="5"/>
        <v>0</v>
      </c>
      <c r="I28" s="6">
        <f t="shared" si="6"/>
        <v>0</v>
      </c>
      <c r="J28" s="6">
        <f t="shared" si="7"/>
        <v>0</v>
      </c>
      <c r="K28" s="6">
        <f t="shared" si="8"/>
        <v>0</v>
      </c>
      <c r="L28" s="6">
        <f t="shared" si="9"/>
        <v>0</v>
      </c>
      <c r="M28" s="6">
        <f t="shared" si="10"/>
        <v>0</v>
      </c>
      <c r="N28" s="6">
        <f t="shared" si="11"/>
        <v>0</v>
      </c>
      <c r="O28" s="6">
        <f t="shared" si="12"/>
        <v>0</v>
      </c>
      <c r="P28" s="6">
        <f t="shared" si="13"/>
        <v>0</v>
      </c>
      <c r="Q28" s="6">
        <f t="shared" si="14"/>
        <v>0</v>
      </c>
      <c r="R28" s="6">
        <f t="shared" si="15"/>
        <v>0</v>
      </c>
      <c r="S28" s="6">
        <f t="shared" si="16"/>
        <v>0</v>
      </c>
      <c r="T28" s="14"/>
      <c r="U28" s="15"/>
    </row>
    <row r="29" outlineLevel="1">
      <c r="A29" s="8"/>
      <c r="B29" s="8" t="s">
        <v>38</v>
      </c>
      <c r="C29" s="8" t="s">
        <v>107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  <c r="K29" s="8">
        <f t="shared" si="8"/>
        <v>0</v>
      </c>
      <c r="L29" s="8">
        <f t="shared" si="9"/>
        <v>0</v>
      </c>
      <c r="M29" s="8">
        <f t="shared" si="10"/>
        <v>0</v>
      </c>
      <c r="N29" s="8">
        <f t="shared" si="11"/>
        <v>0</v>
      </c>
      <c r="O29" s="8">
        <f t="shared" si="12"/>
        <v>0</v>
      </c>
      <c r="P29" s="8">
        <f t="shared" si="13"/>
        <v>0</v>
      </c>
      <c r="Q29" s="8">
        <f t="shared" si="14"/>
        <v>0</v>
      </c>
      <c r="R29" s="8">
        <f t="shared" si="15"/>
        <v>0</v>
      </c>
      <c r="S29" s="8">
        <f t="shared" si="16"/>
        <v>0</v>
      </c>
      <c r="T29" s="14"/>
      <c r="U29" s="15"/>
    </row>
    <row r="30" outlineLevel="1">
      <c r="A30" s="6"/>
      <c r="B30" s="6" t="s">
        <v>23</v>
      </c>
      <c r="C30" s="6" t="s">
        <v>108</v>
      </c>
      <c r="D30" s="6">
        <f t="shared" si="1"/>
        <v>0</v>
      </c>
      <c r="E30" s="6">
        <f t="shared" si="2"/>
        <v>0</v>
      </c>
      <c r="F30" s="6">
        <f t="shared" si="3"/>
        <v>0</v>
      </c>
      <c r="G30" s="6">
        <f t="shared" si="4"/>
        <v>0</v>
      </c>
      <c r="H30" s="6">
        <f t="shared" si="5"/>
        <v>0</v>
      </c>
      <c r="I30" s="6">
        <f t="shared" si="6"/>
        <v>0</v>
      </c>
      <c r="J30" s="6">
        <f t="shared" si="7"/>
        <v>0</v>
      </c>
      <c r="K30" s="6">
        <f t="shared" si="8"/>
        <v>0</v>
      </c>
      <c r="L30" s="6">
        <f t="shared" si="9"/>
        <v>0</v>
      </c>
      <c r="M30" s="6">
        <f t="shared" si="10"/>
        <v>0</v>
      </c>
      <c r="N30" s="6">
        <f t="shared" si="11"/>
        <v>0</v>
      </c>
      <c r="O30" s="6">
        <f t="shared" si="12"/>
        <v>0</v>
      </c>
      <c r="P30" s="6">
        <f t="shared" si="13"/>
        <v>0</v>
      </c>
      <c r="Q30" s="6">
        <f t="shared" si="14"/>
        <v>0</v>
      </c>
      <c r="R30" s="6">
        <f t="shared" si="15"/>
        <v>0</v>
      </c>
      <c r="S30" s="6">
        <f t="shared" si="16"/>
        <v>0</v>
      </c>
      <c r="T30" s="14"/>
      <c r="U30" s="15"/>
    </row>
    <row r="31" outlineLevel="1">
      <c r="A31" s="8"/>
      <c r="B31" s="8" t="s">
        <v>23</v>
      </c>
      <c r="C31" s="8" t="s">
        <v>109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  <c r="K31" s="8">
        <f t="shared" si="8"/>
        <v>0</v>
      </c>
      <c r="L31" s="8">
        <f t="shared" si="9"/>
        <v>0</v>
      </c>
      <c r="M31" s="8">
        <f t="shared" si="10"/>
        <v>0</v>
      </c>
      <c r="N31" s="8">
        <f t="shared" si="11"/>
        <v>0</v>
      </c>
      <c r="O31" s="8">
        <f t="shared" si="12"/>
        <v>0</v>
      </c>
      <c r="P31" s="8">
        <f t="shared" si="13"/>
        <v>0</v>
      </c>
      <c r="Q31" s="8">
        <f t="shared" si="14"/>
        <v>0</v>
      </c>
      <c r="R31" s="8">
        <f t="shared" si="15"/>
        <v>0</v>
      </c>
      <c r="S31" s="8">
        <f t="shared" si="16"/>
        <v>0</v>
      </c>
      <c r="T31" s="14"/>
      <c r="U31" s="15"/>
    </row>
    <row r="32" outlineLevel="1">
      <c r="A32" s="6"/>
      <c r="B32" s="6" t="s">
        <v>23</v>
      </c>
      <c r="C32" s="6" t="s">
        <v>111</v>
      </c>
      <c r="D32" s="6">
        <f t="shared" si="1"/>
        <v>0</v>
      </c>
      <c r="E32" s="6">
        <f t="shared" si="2"/>
        <v>0</v>
      </c>
      <c r="F32" s="6">
        <f t="shared" si="3"/>
        <v>0</v>
      </c>
      <c r="G32" s="6">
        <f t="shared" si="4"/>
        <v>0</v>
      </c>
      <c r="H32" s="6">
        <f t="shared" si="5"/>
        <v>0</v>
      </c>
      <c r="I32" s="6">
        <f t="shared" si="6"/>
        <v>0</v>
      </c>
      <c r="J32" s="6">
        <f t="shared" si="7"/>
        <v>0</v>
      </c>
      <c r="K32" s="6">
        <f t="shared" si="8"/>
        <v>0</v>
      </c>
      <c r="L32" s="6">
        <f t="shared" si="9"/>
        <v>0</v>
      </c>
      <c r="M32" s="6">
        <f t="shared" si="10"/>
        <v>0</v>
      </c>
      <c r="N32" s="6">
        <f t="shared" si="11"/>
        <v>0</v>
      </c>
      <c r="O32" s="6">
        <f t="shared" si="12"/>
        <v>0</v>
      </c>
      <c r="P32" s="6">
        <f t="shared" si="13"/>
        <v>0</v>
      </c>
      <c r="Q32" s="6">
        <f t="shared" si="14"/>
        <v>0</v>
      </c>
      <c r="R32" s="6">
        <f t="shared" si="15"/>
        <v>0</v>
      </c>
      <c r="S32" s="6">
        <f t="shared" si="16"/>
        <v>0</v>
      </c>
      <c r="T32" s="14"/>
      <c r="U32" s="15"/>
    </row>
    <row r="33">
      <c r="A33" s="20" t="s">
        <v>91</v>
      </c>
      <c r="B33" s="30"/>
      <c r="C33" s="31"/>
      <c r="D33" s="23">
        <f t="shared" ref="D33:S33" si="17">SUM(D20:D32)</f>
        <v>0</v>
      </c>
      <c r="E33" s="23">
        <f t="shared" si="17"/>
        <v>0</v>
      </c>
      <c r="F33" s="23">
        <f t="shared" si="17"/>
        <v>0</v>
      </c>
      <c r="G33" s="23">
        <f t="shared" si="17"/>
        <v>0</v>
      </c>
      <c r="H33" s="23">
        <f t="shared" si="17"/>
        <v>0</v>
      </c>
      <c r="I33" s="23">
        <f t="shared" si="17"/>
        <v>0</v>
      </c>
      <c r="J33" s="23">
        <f t="shared" si="17"/>
        <v>0</v>
      </c>
      <c r="K33" s="23">
        <f t="shared" si="17"/>
        <v>0</v>
      </c>
      <c r="L33" s="23">
        <f t="shared" si="17"/>
        <v>0</v>
      </c>
      <c r="M33" s="23">
        <f t="shared" si="17"/>
        <v>0</v>
      </c>
      <c r="N33" s="23">
        <f t="shared" si="17"/>
        <v>0</v>
      </c>
      <c r="O33" s="23">
        <f t="shared" si="17"/>
        <v>0</v>
      </c>
      <c r="P33" s="23">
        <f t="shared" si="17"/>
        <v>0</v>
      </c>
      <c r="Q33" s="23">
        <f t="shared" si="17"/>
        <v>0</v>
      </c>
      <c r="R33" s="23">
        <f t="shared" si="17"/>
        <v>0</v>
      </c>
      <c r="S33" s="23">
        <f t="shared" si="17"/>
        <v>0</v>
      </c>
    </row>
    <row r="34">
      <c r="T34" s="24" t="s">
        <v>92</v>
      </c>
      <c r="U34" s="25"/>
    </row>
    <row r="35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28">
        <f>E33*4+F33*9+G33*4</f>
        <v>0</v>
      </c>
      <c r="U35" s="25"/>
    </row>
    <row r="36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>
      <c r="C37" s="26"/>
      <c r="D37" s="27" t="s">
        <v>93</v>
      </c>
      <c r="E37" s="27" t="s">
        <v>4</v>
      </c>
      <c r="F37" s="27" t="s">
        <v>5</v>
      </c>
      <c r="G37" s="27" t="s">
        <v>6</v>
      </c>
      <c r="H37" s="27" t="s">
        <v>7</v>
      </c>
      <c r="I37" s="27" t="s">
        <v>8</v>
      </c>
      <c r="J37" s="27" t="s">
        <v>9</v>
      </c>
      <c r="K37" s="27" t="s">
        <v>10</v>
      </c>
      <c r="L37" s="27" t="s">
        <v>11</v>
      </c>
      <c r="M37" s="27" t="s">
        <v>12</v>
      </c>
      <c r="N37" s="27" t="s">
        <v>13</v>
      </c>
      <c r="O37" s="27" t="s">
        <v>14</v>
      </c>
      <c r="P37" s="27" t="s">
        <v>15</v>
      </c>
      <c r="Q37" s="27" t="s">
        <v>16</v>
      </c>
      <c r="R37" s="27" t="s">
        <v>17</v>
      </c>
      <c r="S37" s="27" t="s">
        <v>18</v>
      </c>
    </row>
    <row r="38">
      <c r="C38" s="29" t="s">
        <v>94</v>
      </c>
      <c r="D38" s="29">
        <v>2650.0</v>
      </c>
      <c r="E38" s="29">
        <v>60.0</v>
      </c>
      <c r="F38" s="29">
        <v>58.0</v>
      </c>
      <c r="G38" s="29">
        <v>397.0</v>
      </c>
      <c r="H38" s="29">
        <v>600.0</v>
      </c>
      <c r="I38" s="29">
        <v>3000.0</v>
      </c>
      <c r="J38" s="29">
        <v>800.0</v>
      </c>
      <c r="K38" s="29">
        <v>340.0</v>
      </c>
      <c r="L38" s="29">
        <v>1000.0</v>
      </c>
      <c r="M38" s="29">
        <v>7.0</v>
      </c>
      <c r="N38" s="29">
        <v>10.0</v>
      </c>
      <c r="O38" s="29">
        <v>850.0</v>
      </c>
      <c r="P38" s="29">
        <v>6.5</v>
      </c>
      <c r="Q38" s="29">
        <v>1.4</v>
      </c>
      <c r="R38" s="29">
        <v>100.0</v>
      </c>
      <c r="S38" s="29">
        <v>20.0</v>
      </c>
    </row>
    <row r="39">
      <c r="C39" s="29" t="s">
        <v>95</v>
      </c>
      <c r="D39" s="29">
        <v>1950.0</v>
      </c>
      <c r="E39" s="29">
        <v>50.0</v>
      </c>
      <c r="F39" s="29">
        <v>43.0</v>
      </c>
      <c r="G39" s="29">
        <v>292.0</v>
      </c>
      <c r="H39" s="29">
        <v>600.0</v>
      </c>
      <c r="I39" s="29">
        <v>2600.0</v>
      </c>
      <c r="J39" s="29">
        <v>650.0</v>
      </c>
      <c r="K39" s="29">
        <v>270.0</v>
      </c>
      <c r="L39" s="29">
        <v>800.0</v>
      </c>
      <c r="M39" s="29">
        <v>8.5</v>
      </c>
      <c r="N39" s="29">
        <v>8.0</v>
      </c>
      <c r="O39" s="29">
        <v>650.0</v>
      </c>
      <c r="P39" s="29">
        <v>6.0</v>
      </c>
      <c r="Q39" s="29">
        <v>1.1</v>
      </c>
      <c r="R39" s="29">
        <v>100.0</v>
      </c>
      <c r="S39" s="29">
        <v>18.0</v>
      </c>
    </row>
  </sheetData>
  <mergeCells count="6">
    <mergeCell ref="A2:B2"/>
    <mergeCell ref="A18:C18"/>
    <mergeCell ref="A19:B19"/>
    <mergeCell ref="A33:C33"/>
    <mergeCell ref="T34:U34"/>
    <mergeCell ref="T35:U3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7.57"/>
    <col customWidth="1" min="2" max="2" width="6.71"/>
    <col customWidth="1" min="3" max="3" width="15.86"/>
    <col customWidth="1" min="4" max="4" width="6.57"/>
    <col customWidth="1" min="5" max="20" width="7.71"/>
  </cols>
  <sheetData>
    <row r="2">
      <c r="A2" s="33" t="s">
        <v>0</v>
      </c>
      <c r="B2" s="3"/>
      <c r="C2" s="4" t="s">
        <v>1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outlineLevel="1">
      <c r="A3" s="6"/>
      <c r="B3" s="6" t="s">
        <v>112</v>
      </c>
      <c r="C3" s="6" t="s">
        <v>113</v>
      </c>
      <c r="D3" s="6">
        <v>100.0</v>
      </c>
      <c r="E3" s="6">
        <v>16.6</v>
      </c>
      <c r="F3" s="6">
        <v>14.2</v>
      </c>
      <c r="G3" s="6">
        <v>0.0</v>
      </c>
      <c r="H3" s="6">
        <v>62.0</v>
      </c>
      <c r="I3" s="6">
        <v>290.0</v>
      </c>
      <c r="J3" s="6">
        <v>5.0</v>
      </c>
      <c r="K3" s="6">
        <v>21.0</v>
      </c>
      <c r="L3" s="6">
        <v>170.0</v>
      </c>
      <c r="M3" s="6">
        <v>0.6</v>
      </c>
      <c r="N3" s="6">
        <v>1.6</v>
      </c>
      <c r="O3" s="6">
        <v>40.0</v>
      </c>
      <c r="P3" s="6">
        <v>0.7</v>
      </c>
      <c r="Q3" s="6">
        <v>0.1</v>
      </c>
      <c r="R3" s="6">
        <v>3.0</v>
      </c>
      <c r="S3" s="6">
        <v>0.0</v>
      </c>
      <c r="T3" s="6">
        <v>0.0</v>
      </c>
    </row>
    <row r="4" outlineLevel="1">
      <c r="A4" s="8">
        <v>2.0</v>
      </c>
      <c r="B4" s="8" t="s">
        <v>112</v>
      </c>
      <c r="C4" s="34" t="s">
        <v>114</v>
      </c>
      <c r="D4" s="8">
        <v>100.0</v>
      </c>
      <c r="E4" s="8">
        <v>19.0</v>
      </c>
      <c r="F4" s="8">
        <v>5.0</v>
      </c>
      <c r="G4" s="8">
        <v>0.0</v>
      </c>
      <c r="H4" s="8">
        <v>69.0</v>
      </c>
      <c r="I4" s="8">
        <v>320.0</v>
      </c>
      <c r="J4" s="8">
        <v>5.0</v>
      </c>
      <c r="K4" s="8">
        <v>24.0</v>
      </c>
      <c r="L4" s="8">
        <v>190.0</v>
      </c>
      <c r="M4" s="8">
        <v>0.6</v>
      </c>
      <c r="N4" s="8">
        <v>2.8</v>
      </c>
      <c r="O4" s="8">
        <v>16.0</v>
      </c>
      <c r="P4" s="8">
        <v>0.6</v>
      </c>
      <c r="Q4" s="8">
        <v>0.12</v>
      </c>
      <c r="R4" s="8">
        <v>3.0</v>
      </c>
      <c r="S4" s="8">
        <v>0.0</v>
      </c>
      <c r="T4" s="8">
        <v>0.0</v>
      </c>
    </row>
    <row r="5" outlineLevel="1">
      <c r="A5" s="6"/>
      <c r="B5" s="6" t="s">
        <v>112</v>
      </c>
      <c r="C5" s="6" t="s">
        <v>115</v>
      </c>
      <c r="D5" s="6">
        <v>100.0</v>
      </c>
      <c r="E5" s="6">
        <v>21.3</v>
      </c>
      <c r="F5" s="6">
        <v>5.9</v>
      </c>
      <c r="G5" s="6">
        <v>0.1</v>
      </c>
      <c r="H5" s="6">
        <v>42.0</v>
      </c>
      <c r="I5" s="6">
        <v>340.0</v>
      </c>
      <c r="J5" s="6">
        <v>4.0</v>
      </c>
      <c r="K5" s="6">
        <v>27.0</v>
      </c>
      <c r="L5" s="6">
        <v>200.0</v>
      </c>
      <c r="M5" s="6">
        <v>0.3</v>
      </c>
      <c r="N5" s="6">
        <v>0.6</v>
      </c>
      <c r="O5" s="6">
        <v>18.0</v>
      </c>
      <c r="P5" s="6">
        <v>0.3</v>
      </c>
      <c r="Q5" s="6">
        <v>0.09</v>
      </c>
      <c r="R5" s="6">
        <v>3.0</v>
      </c>
      <c r="S5" s="6">
        <v>0.0</v>
      </c>
      <c r="T5" s="6">
        <v>0.0</v>
      </c>
    </row>
    <row r="6" outlineLevel="1">
      <c r="A6" s="8"/>
      <c r="B6" s="8" t="s">
        <v>112</v>
      </c>
      <c r="C6" s="8" t="s">
        <v>116</v>
      </c>
      <c r="D6" s="8">
        <v>100.0</v>
      </c>
      <c r="E6" s="8">
        <v>22.7</v>
      </c>
      <c r="F6" s="8">
        <v>0.8</v>
      </c>
      <c r="G6" s="8">
        <v>0.1</v>
      </c>
      <c r="H6" s="8">
        <v>38.0</v>
      </c>
      <c r="I6" s="8">
        <v>390.0</v>
      </c>
      <c r="J6" s="8">
        <v>4.0</v>
      </c>
      <c r="K6" s="8">
        <v>30.0</v>
      </c>
      <c r="L6" s="8">
        <v>230.0</v>
      </c>
      <c r="M6" s="8">
        <v>0.3</v>
      </c>
      <c r="N6" s="8">
        <v>0.6</v>
      </c>
      <c r="O6" s="8">
        <v>5.0</v>
      </c>
      <c r="P6" s="8">
        <v>0.7</v>
      </c>
      <c r="Q6" s="8">
        <v>0.09</v>
      </c>
      <c r="R6" s="8">
        <v>3.0</v>
      </c>
      <c r="S6" s="8">
        <v>0.0</v>
      </c>
      <c r="T6" s="8">
        <v>5.0</v>
      </c>
    </row>
    <row r="7" outlineLevel="1">
      <c r="A7" s="6"/>
      <c r="B7" s="6" t="s">
        <v>112</v>
      </c>
      <c r="C7" s="6" t="s">
        <v>117</v>
      </c>
      <c r="D7" s="6">
        <v>100.0</v>
      </c>
      <c r="E7" s="6">
        <v>17.5</v>
      </c>
      <c r="F7" s="6">
        <v>12.0</v>
      </c>
      <c r="G7" s="6">
        <v>0.0</v>
      </c>
      <c r="H7" s="6">
        <v>55.0</v>
      </c>
      <c r="I7" s="6">
        <v>250.0</v>
      </c>
      <c r="J7" s="6">
        <v>8.0</v>
      </c>
      <c r="K7" s="6">
        <v>24.0</v>
      </c>
      <c r="L7" s="6">
        <v>110.0</v>
      </c>
      <c r="M7" s="6">
        <v>0.8</v>
      </c>
      <c r="N7" s="6">
        <v>1.1</v>
      </c>
      <c r="O7" s="6">
        <v>37.0</v>
      </c>
      <c r="P7" s="6">
        <v>0.9</v>
      </c>
      <c r="Q7" s="6">
        <v>0.09</v>
      </c>
      <c r="R7" s="6">
        <v>1.0</v>
      </c>
      <c r="S7" s="6">
        <v>0.0</v>
      </c>
      <c r="T7" s="6">
        <v>0.0</v>
      </c>
    </row>
    <row r="8" outlineLevel="1">
      <c r="A8" s="8"/>
      <c r="B8" s="8" t="s">
        <v>112</v>
      </c>
      <c r="C8" s="8" t="s">
        <v>118</v>
      </c>
      <c r="D8" s="8">
        <v>100.0</v>
      </c>
      <c r="E8" s="8">
        <v>18.9</v>
      </c>
      <c r="F8" s="8">
        <v>3.1</v>
      </c>
      <c r="G8" s="8">
        <v>0.6</v>
      </c>
      <c r="H8" s="8">
        <v>85.0</v>
      </c>
      <c r="I8" s="8">
        <v>330.0</v>
      </c>
      <c r="J8" s="8">
        <v>5.0</v>
      </c>
      <c r="K8" s="8">
        <v>19.0</v>
      </c>
      <c r="L8" s="8">
        <v>300.0</v>
      </c>
      <c r="M8" s="8">
        <v>9.0</v>
      </c>
      <c r="N8" s="8">
        <v>3.3</v>
      </c>
      <c r="O8" s="8">
        <v>14000.0</v>
      </c>
      <c r="P8" s="8">
        <v>0.4</v>
      </c>
      <c r="Q8" s="8">
        <v>0.38</v>
      </c>
      <c r="R8" s="8">
        <v>20.0</v>
      </c>
      <c r="S8" s="8">
        <v>0.0</v>
      </c>
      <c r="T8" s="8">
        <v>0.0</v>
      </c>
    </row>
    <row r="9" outlineLevel="1">
      <c r="A9" s="6"/>
      <c r="B9" s="6" t="s">
        <v>112</v>
      </c>
      <c r="C9" s="6" t="s">
        <v>119</v>
      </c>
      <c r="D9" s="6">
        <v>100.0</v>
      </c>
      <c r="E9" s="6">
        <v>18.3</v>
      </c>
      <c r="F9" s="6">
        <v>1.8</v>
      </c>
      <c r="G9" s="6">
        <v>0.0</v>
      </c>
      <c r="H9" s="6">
        <v>55.0</v>
      </c>
      <c r="I9" s="6">
        <v>230.0</v>
      </c>
      <c r="J9" s="6">
        <v>7.0</v>
      </c>
      <c r="K9" s="6">
        <v>14.0</v>
      </c>
      <c r="L9" s="6">
        <v>140.0</v>
      </c>
      <c r="M9" s="6">
        <v>2.5</v>
      </c>
      <c r="N9" s="6">
        <v>2.8</v>
      </c>
      <c r="O9" s="6">
        <v>4.0</v>
      </c>
      <c r="P9" s="6">
        <v>0.3</v>
      </c>
      <c r="Q9" s="6">
        <v>0.06</v>
      </c>
      <c r="R9" s="6">
        <v>5.0</v>
      </c>
      <c r="S9" s="6">
        <v>0.0</v>
      </c>
      <c r="T9" s="6">
        <v>0.0</v>
      </c>
    </row>
    <row r="10" outlineLevel="1">
      <c r="A10" s="8"/>
      <c r="B10" s="8" t="s">
        <v>112</v>
      </c>
      <c r="C10" s="8" t="s">
        <v>120</v>
      </c>
      <c r="D10" s="8">
        <v>100.0</v>
      </c>
      <c r="E10" s="8">
        <v>12.9</v>
      </c>
      <c r="F10" s="8">
        <v>39.1</v>
      </c>
      <c r="G10" s="8">
        <v>0.3</v>
      </c>
      <c r="H10" s="8">
        <v>800.0</v>
      </c>
      <c r="I10" s="8">
        <v>120.0</v>
      </c>
      <c r="J10" s="8">
        <v>6.0</v>
      </c>
      <c r="K10" s="8">
        <v>18.0</v>
      </c>
      <c r="L10" s="8">
        <v>230.0</v>
      </c>
      <c r="M10" s="8">
        <v>0.6</v>
      </c>
      <c r="N10" s="8">
        <v>1.8</v>
      </c>
      <c r="O10" s="8">
        <v>6.0</v>
      </c>
      <c r="P10" s="8">
        <v>0.6</v>
      </c>
      <c r="Q10" s="8">
        <v>0.47</v>
      </c>
      <c r="R10" s="8">
        <v>35.0</v>
      </c>
      <c r="S10" s="8">
        <v>0.0</v>
      </c>
      <c r="T10" s="8">
        <v>0.0</v>
      </c>
    </row>
    <row r="11" outlineLevel="1">
      <c r="A11" s="6"/>
      <c r="B11" s="6" t="s">
        <v>112</v>
      </c>
      <c r="C11" s="6" t="s">
        <v>121</v>
      </c>
      <c r="D11" s="6">
        <v>100.0</v>
      </c>
      <c r="E11" s="6">
        <v>18.6</v>
      </c>
      <c r="F11" s="6">
        <v>14.5</v>
      </c>
      <c r="G11" s="6">
        <v>2.0</v>
      </c>
      <c r="H11" s="6">
        <v>910.0</v>
      </c>
      <c r="I11" s="6">
        <v>290.0</v>
      </c>
      <c r="J11" s="6">
        <v>4.0</v>
      </c>
      <c r="K11" s="6">
        <v>20.0</v>
      </c>
      <c r="L11" s="6">
        <v>280.0</v>
      </c>
      <c r="M11" s="6">
        <v>0.5</v>
      </c>
      <c r="N11" s="6">
        <v>1.6</v>
      </c>
      <c r="O11" s="6">
        <v>3.0</v>
      </c>
      <c r="P11" s="6">
        <v>0.1</v>
      </c>
      <c r="Q11" s="6">
        <v>0.7</v>
      </c>
      <c r="R11" s="6">
        <v>25.0</v>
      </c>
      <c r="S11" s="6">
        <v>0.0</v>
      </c>
      <c r="T11" s="6">
        <v>0.0</v>
      </c>
    </row>
    <row r="12" outlineLevel="1">
      <c r="A12" s="8"/>
      <c r="B12" s="8" t="s">
        <v>112</v>
      </c>
      <c r="C12" s="8" t="s">
        <v>122</v>
      </c>
      <c r="D12" s="8">
        <v>100.0</v>
      </c>
      <c r="E12" s="8">
        <v>14.4</v>
      </c>
      <c r="F12" s="8">
        <v>35.4</v>
      </c>
      <c r="G12" s="8">
        <v>0.1</v>
      </c>
      <c r="H12" s="8">
        <v>50.0</v>
      </c>
      <c r="I12" s="8">
        <v>240.0</v>
      </c>
      <c r="J12" s="8">
        <v>3.0</v>
      </c>
      <c r="K12" s="8">
        <v>15.0</v>
      </c>
      <c r="L12" s="8">
        <v>130.0</v>
      </c>
      <c r="M12" s="8">
        <v>0.6</v>
      </c>
      <c r="N12" s="8">
        <v>1.8</v>
      </c>
      <c r="O12" s="8">
        <v>11.0</v>
      </c>
      <c r="P12" s="8">
        <v>0.5</v>
      </c>
      <c r="Q12" s="8">
        <v>0.51</v>
      </c>
      <c r="R12" s="8">
        <v>1.0</v>
      </c>
      <c r="S12" s="8">
        <v>0.0</v>
      </c>
      <c r="T12" s="8">
        <v>0.0</v>
      </c>
    </row>
    <row r="13" outlineLevel="1">
      <c r="A13" s="6"/>
      <c r="B13" s="6" t="s">
        <v>112</v>
      </c>
      <c r="C13" s="6" t="s">
        <v>123</v>
      </c>
      <c r="D13" s="6">
        <v>100.0</v>
      </c>
      <c r="E13" s="6">
        <v>19.3</v>
      </c>
      <c r="F13" s="6">
        <v>19.2</v>
      </c>
      <c r="G13" s="6">
        <v>0.2</v>
      </c>
      <c r="H13" s="6">
        <v>42.0</v>
      </c>
      <c r="I13" s="6">
        <v>310.0</v>
      </c>
      <c r="J13" s="6">
        <v>4.0</v>
      </c>
      <c r="K13" s="6">
        <v>22.0</v>
      </c>
      <c r="L13" s="6">
        <v>180.0</v>
      </c>
      <c r="M13" s="6">
        <v>0.3</v>
      </c>
      <c r="N13" s="6">
        <v>0.05</v>
      </c>
      <c r="O13" s="6">
        <v>6.0</v>
      </c>
      <c r="P13" s="6">
        <v>0.3</v>
      </c>
      <c r="Q13" s="6">
        <v>0.69</v>
      </c>
      <c r="R13" s="6">
        <v>1.0</v>
      </c>
      <c r="S13" s="6">
        <v>0.0</v>
      </c>
      <c r="T13" s="6">
        <v>0.0</v>
      </c>
    </row>
    <row r="14" outlineLevel="1">
      <c r="A14" s="8"/>
      <c r="B14" s="8" t="s">
        <v>112</v>
      </c>
      <c r="C14" s="8" t="s">
        <v>124</v>
      </c>
      <c r="D14" s="8">
        <v>100.0</v>
      </c>
      <c r="E14" s="8">
        <v>17.7</v>
      </c>
      <c r="F14" s="8">
        <v>17.2</v>
      </c>
      <c r="G14" s="8">
        <v>0.1</v>
      </c>
      <c r="H14" s="8">
        <v>57.0</v>
      </c>
      <c r="I14" s="8">
        <v>290.0</v>
      </c>
      <c r="J14" s="8">
        <v>6.0</v>
      </c>
      <c r="K14" s="8">
        <v>20.0</v>
      </c>
      <c r="L14" s="8">
        <v>120.0</v>
      </c>
      <c r="M14" s="8">
        <v>1.0</v>
      </c>
      <c r="N14" s="8">
        <v>2.8</v>
      </c>
      <c r="O14" s="8">
        <v>9.0</v>
      </c>
      <c r="P14" s="8">
        <v>0.5</v>
      </c>
      <c r="Q14" s="8">
        <v>0.69</v>
      </c>
      <c r="R14" s="8">
        <v>1.0</v>
      </c>
      <c r="S14" s="8">
        <v>0.0</v>
      </c>
      <c r="T14" s="8">
        <v>0.0</v>
      </c>
    </row>
    <row r="15" outlineLevel="1">
      <c r="A15" s="6"/>
      <c r="B15" s="6" t="s">
        <v>112</v>
      </c>
      <c r="C15" s="6" t="s">
        <v>125</v>
      </c>
      <c r="D15" s="6">
        <v>100.0</v>
      </c>
      <c r="E15" s="6">
        <v>20.4</v>
      </c>
      <c r="F15" s="6">
        <v>3.4</v>
      </c>
      <c r="G15" s="6">
        <v>2.5</v>
      </c>
      <c r="H15" s="6">
        <v>55.0</v>
      </c>
      <c r="I15" s="6">
        <v>290.0</v>
      </c>
      <c r="J15" s="6">
        <v>5.0</v>
      </c>
      <c r="K15" s="6">
        <v>20.0</v>
      </c>
      <c r="L15" s="6">
        <v>340.0</v>
      </c>
      <c r="M15" s="6">
        <v>13.0</v>
      </c>
      <c r="N15" s="6">
        <v>6.9</v>
      </c>
      <c r="O15" s="6">
        <v>13000.0</v>
      </c>
      <c r="P15" s="6">
        <v>0.4</v>
      </c>
      <c r="Q15" s="6">
        <v>0.34</v>
      </c>
      <c r="R15" s="6">
        <v>20.0</v>
      </c>
      <c r="S15" s="6">
        <v>0.0</v>
      </c>
      <c r="T15" s="6">
        <v>0.0</v>
      </c>
    </row>
    <row r="16" outlineLevel="1">
      <c r="A16" s="8"/>
      <c r="B16" s="8" t="s">
        <v>112</v>
      </c>
      <c r="C16" s="8" t="s">
        <v>126</v>
      </c>
      <c r="D16" s="8">
        <v>100.0</v>
      </c>
      <c r="E16" s="8">
        <v>21.3</v>
      </c>
      <c r="F16" s="8">
        <v>10.7</v>
      </c>
      <c r="G16" s="8">
        <v>0.6</v>
      </c>
      <c r="H16" s="8">
        <v>48.0</v>
      </c>
      <c r="I16" s="8">
        <v>350.0</v>
      </c>
      <c r="J16" s="8">
        <v>4.0</v>
      </c>
      <c r="K16" s="8">
        <v>24.0</v>
      </c>
      <c r="L16" s="8">
        <v>180.0</v>
      </c>
      <c r="M16" s="8">
        <v>2.8</v>
      </c>
      <c r="N16" s="8">
        <v>4.5</v>
      </c>
      <c r="O16" s="8">
        <v>0.0</v>
      </c>
      <c r="P16" s="8">
        <v>0.2</v>
      </c>
      <c r="Q16" s="8">
        <v>0.1</v>
      </c>
      <c r="R16" s="8">
        <v>1.0</v>
      </c>
      <c r="S16" s="8">
        <v>0.0</v>
      </c>
      <c r="T16" s="8">
        <v>0.0</v>
      </c>
    </row>
    <row r="17" outlineLevel="1">
      <c r="A17" s="6"/>
      <c r="B17" s="6" t="s">
        <v>112</v>
      </c>
      <c r="C17" s="6" t="s">
        <v>127</v>
      </c>
      <c r="D17" s="6">
        <v>100.0</v>
      </c>
      <c r="E17" s="6">
        <v>28.3</v>
      </c>
      <c r="F17" s="6">
        <v>4.9</v>
      </c>
      <c r="G17" s="6">
        <v>0.0</v>
      </c>
      <c r="H17" s="6">
        <v>93.0</v>
      </c>
      <c r="I17" s="6">
        <v>19.0</v>
      </c>
      <c r="J17" s="6">
        <v>15.0</v>
      </c>
      <c r="K17" s="6">
        <v>4.0</v>
      </c>
      <c r="L17" s="6">
        <v>23.0</v>
      </c>
      <c r="M17" s="6">
        <v>0.7</v>
      </c>
      <c r="N17" s="6">
        <v>0.1</v>
      </c>
      <c r="O17" s="6">
        <v>0.0</v>
      </c>
      <c r="P17" s="6">
        <v>0.1</v>
      </c>
      <c r="Q17" s="6">
        <v>0.0</v>
      </c>
      <c r="R17" s="6">
        <v>0.0</v>
      </c>
      <c r="S17" s="6">
        <v>0.0</v>
      </c>
      <c r="T17" s="6">
        <v>0.0</v>
      </c>
    </row>
    <row r="18" outlineLevel="1">
      <c r="A18" s="8"/>
      <c r="B18" s="8" t="s">
        <v>112</v>
      </c>
      <c r="C18" s="8" t="s">
        <v>128</v>
      </c>
      <c r="D18" s="8">
        <v>100.0</v>
      </c>
      <c r="E18" s="8">
        <v>17.1</v>
      </c>
      <c r="F18" s="8">
        <v>21.1</v>
      </c>
      <c r="G18" s="8">
        <v>0.3</v>
      </c>
      <c r="H18" s="8">
        <v>64.0</v>
      </c>
      <c r="I18" s="8">
        <v>260.0</v>
      </c>
      <c r="J18" s="8">
        <v>6.0</v>
      </c>
      <c r="K18" s="8">
        <v>17.0</v>
      </c>
      <c r="L18" s="8">
        <v>100.0</v>
      </c>
      <c r="M18" s="8">
        <v>2.4</v>
      </c>
      <c r="N18" s="8">
        <v>5.2</v>
      </c>
      <c r="O18" s="8">
        <v>13.0</v>
      </c>
      <c r="P18" s="8">
        <v>0.5</v>
      </c>
      <c r="Q18" s="8">
        <v>0.08</v>
      </c>
      <c r="R18" s="8">
        <v>1.0</v>
      </c>
      <c r="S18" s="8">
        <v>0.0</v>
      </c>
      <c r="T18" s="8">
        <v>0.0</v>
      </c>
    </row>
    <row r="20" collapsed="1"/>
    <row r="21" hidden="1" outlineLevel="1">
      <c r="A21" s="12" t="s">
        <v>86</v>
      </c>
    </row>
    <row r="22" hidden="1" outlineLevel="1">
      <c r="A22" s="33" t="s">
        <v>0</v>
      </c>
      <c r="B22" s="3"/>
      <c r="C22" s="4" t="s">
        <v>1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87</v>
      </c>
      <c r="P22" s="5" t="s">
        <v>15</v>
      </c>
      <c r="Q22" s="5" t="s">
        <v>88</v>
      </c>
      <c r="R22" s="5" t="s">
        <v>17</v>
      </c>
      <c r="S22" s="5" t="s">
        <v>18</v>
      </c>
      <c r="T22" s="35"/>
    </row>
    <row r="23" hidden="1" outlineLevel="1">
      <c r="A23" s="6" t="str">
        <f t="shared" ref="A23:A38" si="1">A3</f>
        <v/>
      </c>
      <c r="B23" s="6" t="s">
        <v>3</v>
      </c>
      <c r="C23" s="6" t="s">
        <v>113</v>
      </c>
      <c r="D23" s="6">
        <f t="shared" ref="D23:D38" si="2">A3*D3</f>
        <v>0</v>
      </c>
      <c r="E23" s="6">
        <f t="shared" ref="E23:E38" si="3">A3*E3</f>
        <v>0</v>
      </c>
      <c r="F23" s="6">
        <f t="shared" ref="F23:F38" si="4">A3*F3</f>
        <v>0</v>
      </c>
      <c r="G23" s="6">
        <f t="shared" ref="G23:G38" si="5">A3*G3</f>
        <v>0</v>
      </c>
      <c r="H23" s="6">
        <f t="shared" ref="H23:H38" si="6">A3*H3</f>
        <v>0</v>
      </c>
      <c r="I23" s="6">
        <f t="shared" ref="I23:I38" si="7">I3*A3</f>
        <v>0</v>
      </c>
      <c r="J23" s="6">
        <f t="shared" ref="J23:J38" si="8">J3*A3</f>
        <v>0</v>
      </c>
      <c r="K23" s="6">
        <f t="shared" ref="K23:K38" si="9">K3*A3</f>
        <v>0</v>
      </c>
      <c r="L23" s="6">
        <f t="shared" ref="L23:L38" si="10">L3*A3</f>
        <v>0</v>
      </c>
      <c r="M23" s="6">
        <f t="shared" ref="M23:M38" si="11">M3*A3</f>
        <v>0</v>
      </c>
      <c r="N23" s="6">
        <f t="shared" ref="N23:N38" si="12">N3*A3</f>
        <v>0</v>
      </c>
      <c r="O23" s="6">
        <f t="shared" ref="O23:O38" si="13">A3*O3</f>
        <v>0</v>
      </c>
      <c r="P23" s="6">
        <f t="shared" ref="P23:P38" si="14">P3*A3</f>
        <v>0</v>
      </c>
      <c r="Q23" s="6">
        <f t="shared" ref="Q23:Q38" si="15">Q3*A3</f>
        <v>0</v>
      </c>
      <c r="R23" s="6">
        <f t="shared" ref="R23:R38" si="16">R3*A3</f>
        <v>0</v>
      </c>
      <c r="S23" s="6">
        <f t="shared" ref="S23:S38" si="17">S3*A3</f>
        <v>0</v>
      </c>
      <c r="T23" s="36"/>
    </row>
    <row r="24" hidden="1" outlineLevel="1">
      <c r="A24" s="8">
        <f t="shared" si="1"/>
        <v>2</v>
      </c>
      <c r="B24" s="8" t="s">
        <v>3</v>
      </c>
      <c r="C24" s="8" t="s">
        <v>114</v>
      </c>
      <c r="D24" s="8">
        <f t="shared" si="2"/>
        <v>200</v>
      </c>
      <c r="E24" s="8">
        <f t="shared" si="3"/>
        <v>38</v>
      </c>
      <c r="F24" s="8">
        <f t="shared" si="4"/>
        <v>10</v>
      </c>
      <c r="G24" s="8">
        <f t="shared" si="5"/>
        <v>0</v>
      </c>
      <c r="H24" s="8">
        <f t="shared" si="6"/>
        <v>138</v>
      </c>
      <c r="I24" s="8">
        <f t="shared" si="7"/>
        <v>640</v>
      </c>
      <c r="J24" s="8">
        <f t="shared" si="8"/>
        <v>10</v>
      </c>
      <c r="K24" s="8">
        <f t="shared" si="9"/>
        <v>48</v>
      </c>
      <c r="L24" s="8">
        <f t="shared" si="10"/>
        <v>380</v>
      </c>
      <c r="M24" s="8">
        <f t="shared" si="11"/>
        <v>1.2</v>
      </c>
      <c r="N24" s="8">
        <f t="shared" si="12"/>
        <v>5.6</v>
      </c>
      <c r="O24" s="8">
        <f t="shared" si="13"/>
        <v>32</v>
      </c>
      <c r="P24" s="8">
        <f t="shared" si="14"/>
        <v>1.2</v>
      </c>
      <c r="Q24" s="8">
        <f t="shared" si="15"/>
        <v>0.24</v>
      </c>
      <c r="R24" s="8">
        <f t="shared" si="16"/>
        <v>6</v>
      </c>
      <c r="S24" s="8">
        <f t="shared" si="17"/>
        <v>0</v>
      </c>
      <c r="T24" s="37"/>
    </row>
    <row r="25" hidden="1" outlineLevel="1">
      <c r="A25" s="6" t="str">
        <f t="shared" si="1"/>
        <v/>
      </c>
      <c r="B25" s="6" t="s">
        <v>3</v>
      </c>
      <c r="C25" s="6" t="s">
        <v>115</v>
      </c>
      <c r="D25" s="6">
        <f t="shared" si="2"/>
        <v>0</v>
      </c>
      <c r="E25" s="6">
        <f t="shared" si="3"/>
        <v>0</v>
      </c>
      <c r="F25" s="6">
        <f t="shared" si="4"/>
        <v>0</v>
      </c>
      <c r="G25" s="6">
        <f t="shared" si="5"/>
        <v>0</v>
      </c>
      <c r="H25" s="6">
        <f t="shared" si="6"/>
        <v>0</v>
      </c>
      <c r="I25" s="6">
        <f t="shared" si="7"/>
        <v>0</v>
      </c>
      <c r="J25" s="6">
        <f t="shared" si="8"/>
        <v>0</v>
      </c>
      <c r="K25" s="6">
        <f t="shared" si="9"/>
        <v>0</v>
      </c>
      <c r="L25" s="6">
        <f t="shared" si="10"/>
        <v>0</v>
      </c>
      <c r="M25" s="6">
        <f t="shared" si="11"/>
        <v>0</v>
      </c>
      <c r="N25" s="6">
        <f t="shared" si="12"/>
        <v>0</v>
      </c>
      <c r="O25" s="6">
        <f t="shared" si="13"/>
        <v>0</v>
      </c>
      <c r="P25" s="6">
        <f t="shared" si="14"/>
        <v>0</v>
      </c>
      <c r="Q25" s="6">
        <f t="shared" si="15"/>
        <v>0</v>
      </c>
      <c r="R25" s="6">
        <f t="shared" si="16"/>
        <v>0</v>
      </c>
      <c r="S25" s="6">
        <f t="shared" si="17"/>
        <v>0</v>
      </c>
      <c r="T25" s="36"/>
    </row>
    <row r="26" hidden="1" outlineLevel="1">
      <c r="A26" s="8" t="str">
        <f t="shared" si="1"/>
        <v/>
      </c>
      <c r="B26" s="8" t="s">
        <v>3</v>
      </c>
      <c r="C26" s="8" t="s">
        <v>116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  <v>0</v>
      </c>
      <c r="H26" s="8">
        <f t="shared" si="6"/>
        <v>0</v>
      </c>
      <c r="I26" s="8">
        <f t="shared" si="7"/>
        <v>0</v>
      </c>
      <c r="J26" s="8">
        <f t="shared" si="8"/>
        <v>0</v>
      </c>
      <c r="K26" s="8">
        <f t="shared" si="9"/>
        <v>0</v>
      </c>
      <c r="L26" s="8">
        <f t="shared" si="10"/>
        <v>0</v>
      </c>
      <c r="M26" s="8">
        <f t="shared" si="11"/>
        <v>0</v>
      </c>
      <c r="N26" s="8">
        <f t="shared" si="12"/>
        <v>0</v>
      </c>
      <c r="O26" s="8">
        <f t="shared" si="13"/>
        <v>0</v>
      </c>
      <c r="P26" s="8">
        <f t="shared" si="14"/>
        <v>0</v>
      </c>
      <c r="Q26" s="8">
        <f t="shared" si="15"/>
        <v>0</v>
      </c>
      <c r="R26" s="8">
        <f t="shared" si="16"/>
        <v>0</v>
      </c>
      <c r="S26" s="8">
        <f t="shared" si="17"/>
        <v>0</v>
      </c>
      <c r="T26" s="37"/>
    </row>
    <row r="27" hidden="1" outlineLevel="1">
      <c r="A27" s="6" t="str">
        <f t="shared" si="1"/>
        <v/>
      </c>
      <c r="B27" s="6" t="s">
        <v>3</v>
      </c>
      <c r="C27" s="6" t="s">
        <v>117</v>
      </c>
      <c r="D27" s="6">
        <f t="shared" si="2"/>
        <v>0</v>
      </c>
      <c r="E27" s="6">
        <f t="shared" si="3"/>
        <v>0</v>
      </c>
      <c r="F27" s="6">
        <f t="shared" si="4"/>
        <v>0</v>
      </c>
      <c r="G27" s="6">
        <f t="shared" si="5"/>
        <v>0</v>
      </c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9"/>
        <v>0</v>
      </c>
      <c r="L27" s="6">
        <f t="shared" si="10"/>
        <v>0</v>
      </c>
      <c r="M27" s="6">
        <f t="shared" si="11"/>
        <v>0</v>
      </c>
      <c r="N27" s="6">
        <f t="shared" si="12"/>
        <v>0</v>
      </c>
      <c r="O27" s="6">
        <f t="shared" si="13"/>
        <v>0</v>
      </c>
      <c r="P27" s="6">
        <f t="shared" si="14"/>
        <v>0</v>
      </c>
      <c r="Q27" s="6">
        <f t="shared" si="15"/>
        <v>0</v>
      </c>
      <c r="R27" s="6">
        <f t="shared" si="16"/>
        <v>0</v>
      </c>
      <c r="S27" s="6">
        <f t="shared" si="17"/>
        <v>0</v>
      </c>
      <c r="T27" s="36"/>
    </row>
    <row r="28" hidden="1" outlineLevel="1">
      <c r="A28" s="8" t="str">
        <f t="shared" si="1"/>
        <v/>
      </c>
      <c r="B28" s="8" t="s">
        <v>3</v>
      </c>
      <c r="C28" s="8" t="s">
        <v>118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  <v>0</v>
      </c>
      <c r="H28" s="8">
        <f t="shared" si="6"/>
        <v>0</v>
      </c>
      <c r="I28" s="8">
        <f t="shared" si="7"/>
        <v>0</v>
      </c>
      <c r="J28" s="8">
        <f t="shared" si="8"/>
        <v>0</v>
      </c>
      <c r="K28" s="8">
        <f t="shared" si="9"/>
        <v>0</v>
      </c>
      <c r="L28" s="8">
        <f t="shared" si="10"/>
        <v>0</v>
      </c>
      <c r="M28" s="8">
        <f t="shared" si="11"/>
        <v>0</v>
      </c>
      <c r="N28" s="8">
        <f t="shared" si="12"/>
        <v>0</v>
      </c>
      <c r="O28" s="8">
        <f t="shared" si="13"/>
        <v>0</v>
      </c>
      <c r="P28" s="8">
        <f t="shared" si="14"/>
        <v>0</v>
      </c>
      <c r="Q28" s="8">
        <f t="shared" si="15"/>
        <v>0</v>
      </c>
      <c r="R28" s="8">
        <f t="shared" si="16"/>
        <v>0</v>
      </c>
      <c r="S28" s="8">
        <f t="shared" si="17"/>
        <v>0</v>
      </c>
      <c r="T28" s="37"/>
    </row>
    <row r="29" hidden="1" outlineLevel="1">
      <c r="A29" s="6" t="str">
        <f t="shared" si="1"/>
        <v/>
      </c>
      <c r="B29" s="6" t="s">
        <v>3</v>
      </c>
      <c r="C29" s="6" t="s">
        <v>119</v>
      </c>
      <c r="D29" s="6">
        <f t="shared" si="2"/>
        <v>0</v>
      </c>
      <c r="E29" s="6">
        <f t="shared" si="3"/>
        <v>0</v>
      </c>
      <c r="F29" s="6">
        <f t="shared" si="4"/>
        <v>0</v>
      </c>
      <c r="G29" s="6">
        <f t="shared" si="5"/>
        <v>0</v>
      </c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  <c r="O29" s="6">
        <f t="shared" si="13"/>
        <v>0</v>
      </c>
      <c r="P29" s="6">
        <f t="shared" si="14"/>
        <v>0</v>
      </c>
      <c r="Q29" s="6">
        <f t="shared" si="15"/>
        <v>0</v>
      </c>
      <c r="R29" s="6">
        <f t="shared" si="16"/>
        <v>0</v>
      </c>
      <c r="S29" s="6">
        <f t="shared" si="17"/>
        <v>0</v>
      </c>
      <c r="T29" s="36"/>
    </row>
    <row r="30" hidden="1" outlineLevel="1">
      <c r="A30" s="8" t="str">
        <f t="shared" si="1"/>
        <v/>
      </c>
      <c r="B30" s="8" t="s">
        <v>3</v>
      </c>
      <c r="C30" s="8" t="s">
        <v>120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  <v>0</v>
      </c>
      <c r="H30" s="8">
        <f t="shared" si="6"/>
        <v>0</v>
      </c>
      <c r="I30" s="8">
        <f t="shared" si="7"/>
        <v>0</v>
      </c>
      <c r="J30" s="8">
        <f t="shared" si="8"/>
        <v>0</v>
      </c>
      <c r="K30" s="8">
        <f t="shared" si="9"/>
        <v>0</v>
      </c>
      <c r="L30" s="8">
        <f t="shared" si="10"/>
        <v>0</v>
      </c>
      <c r="M30" s="8">
        <f t="shared" si="11"/>
        <v>0</v>
      </c>
      <c r="N30" s="8">
        <f t="shared" si="12"/>
        <v>0</v>
      </c>
      <c r="O30" s="8">
        <f t="shared" si="13"/>
        <v>0</v>
      </c>
      <c r="P30" s="8">
        <f t="shared" si="14"/>
        <v>0</v>
      </c>
      <c r="Q30" s="8">
        <f t="shared" si="15"/>
        <v>0</v>
      </c>
      <c r="R30" s="8">
        <f t="shared" si="16"/>
        <v>0</v>
      </c>
      <c r="S30" s="8">
        <f t="shared" si="17"/>
        <v>0</v>
      </c>
      <c r="T30" s="37"/>
    </row>
    <row r="31" hidden="1" outlineLevel="1">
      <c r="A31" s="6" t="str">
        <f t="shared" si="1"/>
        <v/>
      </c>
      <c r="B31" s="6" t="s">
        <v>3</v>
      </c>
      <c r="C31" s="6" t="s">
        <v>121</v>
      </c>
      <c r="D31" s="6">
        <f t="shared" si="2"/>
        <v>0</v>
      </c>
      <c r="E31" s="6">
        <f t="shared" si="3"/>
        <v>0</v>
      </c>
      <c r="F31" s="6">
        <f t="shared" si="4"/>
        <v>0</v>
      </c>
      <c r="G31" s="6">
        <f t="shared" si="5"/>
        <v>0</v>
      </c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9"/>
        <v>0</v>
      </c>
      <c r="L31" s="6">
        <f t="shared" si="10"/>
        <v>0</v>
      </c>
      <c r="M31" s="6">
        <f t="shared" si="11"/>
        <v>0</v>
      </c>
      <c r="N31" s="6">
        <f t="shared" si="12"/>
        <v>0</v>
      </c>
      <c r="O31" s="6">
        <f t="shared" si="13"/>
        <v>0</v>
      </c>
      <c r="P31" s="6">
        <f t="shared" si="14"/>
        <v>0</v>
      </c>
      <c r="Q31" s="6">
        <f t="shared" si="15"/>
        <v>0</v>
      </c>
      <c r="R31" s="6">
        <f t="shared" si="16"/>
        <v>0</v>
      </c>
      <c r="S31" s="6">
        <f t="shared" si="17"/>
        <v>0</v>
      </c>
      <c r="T31" s="36"/>
    </row>
    <row r="32" hidden="1" outlineLevel="1">
      <c r="A32" s="8" t="str">
        <f t="shared" si="1"/>
        <v/>
      </c>
      <c r="B32" s="8" t="s">
        <v>3</v>
      </c>
      <c r="C32" s="8" t="s">
        <v>122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  <v>0</v>
      </c>
      <c r="H32" s="8">
        <f t="shared" si="6"/>
        <v>0</v>
      </c>
      <c r="I32" s="8">
        <f t="shared" si="7"/>
        <v>0</v>
      </c>
      <c r="J32" s="8">
        <f t="shared" si="8"/>
        <v>0</v>
      </c>
      <c r="K32" s="8">
        <f t="shared" si="9"/>
        <v>0</v>
      </c>
      <c r="L32" s="8">
        <f t="shared" si="10"/>
        <v>0</v>
      </c>
      <c r="M32" s="8">
        <f t="shared" si="11"/>
        <v>0</v>
      </c>
      <c r="N32" s="8">
        <f t="shared" si="12"/>
        <v>0</v>
      </c>
      <c r="O32" s="8">
        <f t="shared" si="13"/>
        <v>0</v>
      </c>
      <c r="P32" s="8">
        <f t="shared" si="14"/>
        <v>0</v>
      </c>
      <c r="Q32" s="8">
        <f t="shared" si="15"/>
        <v>0</v>
      </c>
      <c r="R32" s="8">
        <f t="shared" si="16"/>
        <v>0</v>
      </c>
      <c r="S32" s="8">
        <f t="shared" si="17"/>
        <v>0</v>
      </c>
      <c r="T32" s="37"/>
    </row>
    <row r="33" hidden="1" outlineLevel="1">
      <c r="A33" s="6" t="str">
        <f t="shared" si="1"/>
        <v/>
      </c>
      <c r="B33" s="6" t="s">
        <v>3</v>
      </c>
      <c r="C33" s="6" t="s">
        <v>123</v>
      </c>
      <c r="D33" s="6">
        <f t="shared" si="2"/>
        <v>0</v>
      </c>
      <c r="E33" s="6">
        <f t="shared" si="3"/>
        <v>0</v>
      </c>
      <c r="F33" s="6">
        <f t="shared" si="4"/>
        <v>0</v>
      </c>
      <c r="G33" s="6">
        <f t="shared" si="5"/>
        <v>0</v>
      </c>
      <c r="H33" s="6">
        <f t="shared" si="6"/>
        <v>0</v>
      </c>
      <c r="I33" s="6">
        <f t="shared" si="7"/>
        <v>0</v>
      </c>
      <c r="J33" s="6">
        <f t="shared" si="8"/>
        <v>0</v>
      </c>
      <c r="K33" s="6">
        <f t="shared" si="9"/>
        <v>0</v>
      </c>
      <c r="L33" s="6">
        <f t="shared" si="10"/>
        <v>0</v>
      </c>
      <c r="M33" s="6">
        <f t="shared" si="11"/>
        <v>0</v>
      </c>
      <c r="N33" s="6">
        <f t="shared" si="12"/>
        <v>0</v>
      </c>
      <c r="O33" s="6">
        <f t="shared" si="13"/>
        <v>0</v>
      </c>
      <c r="P33" s="6">
        <f t="shared" si="14"/>
        <v>0</v>
      </c>
      <c r="Q33" s="6">
        <f t="shared" si="15"/>
        <v>0</v>
      </c>
      <c r="R33" s="6">
        <f t="shared" si="16"/>
        <v>0</v>
      </c>
      <c r="S33" s="6">
        <f t="shared" si="17"/>
        <v>0</v>
      </c>
      <c r="T33" s="36"/>
    </row>
    <row r="34" hidden="1" outlineLevel="1">
      <c r="A34" s="8" t="str">
        <f t="shared" si="1"/>
        <v/>
      </c>
      <c r="B34" s="8" t="s">
        <v>3</v>
      </c>
      <c r="C34" s="8" t="s">
        <v>124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  <v>0</v>
      </c>
      <c r="H34" s="8">
        <f t="shared" si="6"/>
        <v>0</v>
      </c>
      <c r="I34" s="8">
        <f t="shared" si="7"/>
        <v>0</v>
      </c>
      <c r="J34" s="8">
        <f t="shared" si="8"/>
        <v>0</v>
      </c>
      <c r="K34" s="8">
        <f t="shared" si="9"/>
        <v>0</v>
      </c>
      <c r="L34" s="8">
        <f t="shared" si="10"/>
        <v>0</v>
      </c>
      <c r="M34" s="8">
        <f t="shared" si="11"/>
        <v>0</v>
      </c>
      <c r="N34" s="8">
        <f t="shared" si="12"/>
        <v>0</v>
      </c>
      <c r="O34" s="8">
        <f t="shared" si="13"/>
        <v>0</v>
      </c>
      <c r="P34" s="8">
        <f t="shared" si="14"/>
        <v>0</v>
      </c>
      <c r="Q34" s="8">
        <f t="shared" si="15"/>
        <v>0</v>
      </c>
      <c r="R34" s="8">
        <f t="shared" si="16"/>
        <v>0</v>
      </c>
      <c r="S34" s="8">
        <f t="shared" si="17"/>
        <v>0</v>
      </c>
      <c r="T34" s="37"/>
    </row>
    <row r="35" hidden="1" outlineLevel="1">
      <c r="A35" s="6" t="str">
        <f t="shared" si="1"/>
        <v/>
      </c>
      <c r="B35" s="6" t="s">
        <v>3</v>
      </c>
      <c r="C35" s="6" t="s">
        <v>125</v>
      </c>
      <c r="D35" s="6">
        <f t="shared" si="2"/>
        <v>0</v>
      </c>
      <c r="E35" s="6">
        <f t="shared" si="3"/>
        <v>0</v>
      </c>
      <c r="F35" s="6">
        <f t="shared" si="4"/>
        <v>0</v>
      </c>
      <c r="G35" s="6">
        <f t="shared" si="5"/>
        <v>0</v>
      </c>
      <c r="H35" s="6">
        <f t="shared" si="6"/>
        <v>0</v>
      </c>
      <c r="I35" s="6">
        <f t="shared" si="7"/>
        <v>0</v>
      </c>
      <c r="J35" s="6">
        <f t="shared" si="8"/>
        <v>0</v>
      </c>
      <c r="K35" s="6">
        <f t="shared" si="9"/>
        <v>0</v>
      </c>
      <c r="L35" s="6">
        <f t="shared" si="10"/>
        <v>0</v>
      </c>
      <c r="M35" s="6">
        <f t="shared" si="11"/>
        <v>0</v>
      </c>
      <c r="N35" s="6">
        <f t="shared" si="12"/>
        <v>0</v>
      </c>
      <c r="O35" s="6">
        <f t="shared" si="13"/>
        <v>0</v>
      </c>
      <c r="P35" s="6">
        <f t="shared" si="14"/>
        <v>0</v>
      </c>
      <c r="Q35" s="6">
        <f t="shared" si="15"/>
        <v>0</v>
      </c>
      <c r="R35" s="6">
        <f t="shared" si="16"/>
        <v>0</v>
      </c>
      <c r="S35" s="6">
        <f t="shared" si="17"/>
        <v>0</v>
      </c>
      <c r="T35" s="36"/>
    </row>
    <row r="36" hidden="1" outlineLevel="1">
      <c r="A36" s="8" t="str">
        <f t="shared" si="1"/>
        <v/>
      </c>
      <c r="B36" s="8" t="s">
        <v>3</v>
      </c>
      <c r="C36" s="8" t="s">
        <v>126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  <v>0</v>
      </c>
      <c r="H36" s="8">
        <f t="shared" si="6"/>
        <v>0</v>
      </c>
      <c r="I36" s="8">
        <f t="shared" si="7"/>
        <v>0</v>
      </c>
      <c r="J36" s="8">
        <f t="shared" si="8"/>
        <v>0</v>
      </c>
      <c r="K36" s="8">
        <f t="shared" si="9"/>
        <v>0</v>
      </c>
      <c r="L36" s="8">
        <f t="shared" si="10"/>
        <v>0</v>
      </c>
      <c r="M36" s="8">
        <f t="shared" si="11"/>
        <v>0</v>
      </c>
      <c r="N36" s="8">
        <f t="shared" si="12"/>
        <v>0</v>
      </c>
      <c r="O36" s="8">
        <f t="shared" si="13"/>
        <v>0</v>
      </c>
      <c r="P36" s="8">
        <f t="shared" si="14"/>
        <v>0</v>
      </c>
      <c r="Q36" s="8">
        <f t="shared" si="15"/>
        <v>0</v>
      </c>
      <c r="R36" s="8">
        <f t="shared" si="16"/>
        <v>0</v>
      </c>
      <c r="S36" s="8">
        <f t="shared" si="17"/>
        <v>0</v>
      </c>
      <c r="T36" s="37"/>
    </row>
    <row r="37" hidden="1" outlineLevel="1">
      <c r="A37" s="6" t="str">
        <f t="shared" si="1"/>
        <v/>
      </c>
      <c r="B37" s="6" t="s">
        <v>3</v>
      </c>
      <c r="C37" s="6" t="s">
        <v>129</v>
      </c>
      <c r="D37" s="6">
        <f t="shared" si="2"/>
        <v>0</v>
      </c>
      <c r="E37" s="6">
        <f t="shared" si="3"/>
        <v>0</v>
      </c>
      <c r="F37" s="6">
        <f t="shared" si="4"/>
        <v>0</v>
      </c>
      <c r="G37" s="6">
        <f t="shared" si="5"/>
        <v>0</v>
      </c>
      <c r="H37" s="6">
        <f t="shared" si="6"/>
        <v>0</v>
      </c>
      <c r="I37" s="6">
        <f t="shared" si="7"/>
        <v>0</v>
      </c>
      <c r="J37" s="6">
        <f t="shared" si="8"/>
        <v>0</v>
      </c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  <c r="Q37" s="6">
        <f t="shared" si="15"/>
        <v>0</v>
      </c>
      <c r="R37" s="6">
        <f t="shared" si="16"/>
        <v>0</v>
      </c>
      <c r="S37" s="6">
        <f t="shared" si="17"/>
        <v>0</v>
      </c>
      <c r="T37" s="36"/>
    </row>
    <row r="38" hidden="1" outlineLevel="1">
      <c r="A38" s="8" t="str">
        <f t="shared" si="1"/>
        <v/>
      </c>
      <c r="B38" s="8" t="s">
        <v>3</v>
      </c>
      <c r="C38" s="8" t="s">
        <v>128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  <v>0</v>
      </c>
      <c r="H38" s="8">
        <f t="shared" si="6"/>
        <v>0</v>
      </c>
      <c r="I38" s="8">
        <f t="shared" si="7"/>
        <v>0</v>
      </c>
      <c r="J38" s="8">
        <f t="shared" si="8"/>
        <v>0</v>
      </c>
      <c r="K38" s="8">
        <f t="shared" si="9"/>
        <v>0</v>
      </c>
      <c r="L38" s="8">
        <f t="shared" si="10"/>
        <v>0</v>
      </c>
      <c r="M38" s="8">
        <f t="shared" si="11"/>
        <v>0</v>
      </c>
      <c r="N38" s="8">
        <f t="shared" si="12"/>
        <v>0</v>
      </c>
      <c r="O38" s="8">
        <f t="shared" si="13"/>
        <v>0</v>
      </c>
      <c r="P38" s="8">
        <f t="shared" si="14"/>
        <v>0</v>
      </c>
      <c r="Q38" s="8">
        <f t="shared" si="15"/>
        <v>0</v>
      </c>
      <c r="R38" s="8">
        <f t="shared" si="16"/>
        <v>0</v>
      </c>
      <c r="S38" s="8">
        <f t="shared" si="17"/>
        <v>0</v>
      </c>
      <c r="T38" s="37"/>
    </row>
    <row r="39">
      <c r="A39" s="20" t="s">
        <v>91</v>
      </c>
      <c r="B39" s="21"/>
      <c r="C39" s="22"/>
      <c r="D39" s="38">
        <f t="shared" ref="D39:S39" si="18">SUM(D23:D38)</f>
        <v>200</v>
      </c>
      <c r="E39" s="38">
        <f t="shared" si="18"/>
        <v>38</v>
      </c>
      <c r="F39" s="38">
        <f t="shared" si="18"/>
        <v>10</v>
      </c>
      <c r="G39" s="38">
        <f t="shared" si="18"/>
        <v>0</v>
      </c>
      <c r="H39" s="38">
        <f t="shared" si="18"/>
        <v>138</v>
      </c>
      <c r="I39" s="38">
        <f t="shared" si="18"/>
        <v>640</v>
      </c>
      <c r="J39" s="38">
        <f t="shared" si="18"/>
        <v>10</v>
      </c>
      <c r="K39" s="38">
        <f t="shared" si="18"/>
        <v>48</v>
      </c>
      <c r="L39" s="38">
        <f t="shared" si="18"/>
        <v>380</v>
      </c>
      <c r="M39" s="38">
        <f t="shared" si="18"/>
        <v>1.2</v>
      </c>
      <c r="N39" s="38">
        <f t="shared" si="18"/>
        <v>5.6</v>
      </c>
      <c r="O39" s="38">
        <f t="shared" si="18"/>
        <v>32</v>
      </c>
      <c r="P39" s="38">
        <f t="shared" si="18"/>
        <v>1.2</v>
      </c>
      <c r="Q39" s="38">
        <f t="shared" si="18"/>
        <v>0.24</v>
      </c>
      <c r="R39" s="38">
        <f t="shared" si="18"/>
        <v>6</v>
      </c>
      <c r="S39" s="38">
        <f t="shared" si="18"/>
        <v>0</v>
      </c>
      <c r="T39" s="39"/>
    </row>
    <row r="40">
      <c r="A40" s="40"/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 t="s">
        <v>92</v>
      </c>
      <c r="T40" s="31"/>
    </row>
    <row r="4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6">
        <f>E39*4+F39*9+G39*4</f>
        <v>242</v>
      </c>
      <c r="T41" s="22"/>
    </row>
    <row r="4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>
      <c r="A43" s="26"/>
      <c r="B43" s="27" t="s">
        <v>93</v>
      </c>
      <c r="C43" s="27" t="s">
        <v>4</v>
      </c>
      <c r="D43" s="27" t="s">
        <v>5</v>
      </c>
      <c r="E43" s="27" t="s">
        <v>6</v>
      </c>
      <c r="F43" s="27" t="s">
        <v>7</v>
      </c>
      <c r="G43" s="27" t="s">
        <v>8</v>
      </c>
      <c r="H43" s="27" t="s">
        <v>9</v>
      </c>
      <c r="I43" s="27" t="s">
        <v>10</v>
      </c>
      <c r="J43" s="27" t="s">
        <v>11</v>
      </c>
      <c r="K43" s="27" t="s">
        <v>12</v>
      </c>
      <c r="L43" s="27" t="s">
        <v>13</v>
      </c>
      <c r="M43" s="27" t="s">
        <v>14</v>
      </c>
      <c r="N43" s="27" t="s">
        <v>15</v>
      </c>
      <c r="O43" s="27" t="s">
        <v>16</v>
      </c>
      <c r="P43" s="27" t="s">
        <v>17</v>
      </c>
      <c r="Q43" s="27" t="s">
        <v>18</v>
      </c>
    </row>
    <row r="44">
      <c r="A44" s="29" t="s">
        <v>94</v>
      </c>
      <c r="B44" s="29">
        <v>2650.0</v>
      </c>
      <c r="C44" s="29">
        <v>60.0</v>
      </c>
      <c r="D44" s="29">
        <v>58.0</v>
      </c>
      <c r="E44" s="29">
        <v>397.0</v>
      </c>
      <c r="F44" s="29">
        <v>600.0</v>
      </c>
      <c r="G44" s="29">
        <v>3000.0</v>
      </c>
      <c r="H44" s="29">
        <v>800.0</v>
      </c>
      <c r="I44" s="29">
        <v>340.0</v>
      </c>
      <c r="J44" s="29">
        <v>1000.0</v>
      </c>
      <c r="K44" s="29">
        <v>7.0</v>
      </c>
      <c r="L44" s="29">
        <v>10.0</v>
      </c>
      <c r="M44" s="29">
        <v>850.0</v>
      </c>
      <c r="N44" s="29">
        <v>6.5</v>
      </c>
      <c r="O44" s="29">
        <v>1.4</v>
      </c>
      <c r="P44" s="29">
        <v>100.0</v>
      </c>
      <c r="Q44" s="29">
        <v>20.0</v>
      </c>
    </row>
    <row r="45">
      <c r="A45" s="29" t="s">
        <v>95</v>
      </c>
      <c r="B45" s="29">
        <v>1950.0</v>
      </c>
      <c r="C45" s="29">
        <v>50.0</v>
      </c>
      <c r="D45" s="29">
        <v>43.0</v>
      </c>
      <c r="E45" s="29">
        <v>292.0</v>
      </c>
      <c r="F45" s="29">
        <v>600.0</v>
      </c>
      <c r="G45" s="29">
        <v>2600.0</v>
      </c>
      <c r="H45" s="29">
        <v>650.0</v>
      </c>
      <c r="I45" s="29">
        <v>270.0</v>
      </c>
      <c r="J45" s="29">
        <v>800.0</v>
      </c>
      <c r="K45" s="29">
        <v>8.5</v>
      </c>
      <c r="L45" s="29">
        <v>8.0</v>
      </c>
      <c r="M45" s="29">
        <v>650.0</v>
      </c>
      <c r="N45" s="29">
        <v>6.0</v>
      </c>
      <c r="O45" s="29">
        <v>1.1</v>
      </c>
      <c r="P45" s="29">
        <v>100.0</v>
      </c>
      <c r="Q45" s="29">
        <v>18.0</v>
      </c>
    </row>
  </sheetData>
  <mergeCells count="6">
    <mergeCell ref="A2:B2"/>
    <mergeCell ref="A21:C21"/>
    <mergeCell ref="A22:B22"/>
    <mergeCell ref="A39:C39"/>
    <mergeCell ref="S40:T40"/>
    <mergeCell ref="S41:T4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7.29"/>
    <col customWidth="1" min="2" max="2" width="6.43"/>
    <col customWidth="1" min="3" max="3" width="15.43"/>
    <col customWidth="1" min="4" max="4" width="7.71"/>
    <col customWidth="1" min="5" max="5" width="8.43"/>
    <col customWidth="1" min="6" max="6" width="6.14"/>
    <col customWidth="1" min="7" max="21" width="7.71"/>
  </cols>
  <sheetData>
    <row r="2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130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</row>
    <row r="3" outlineLevel="1">
      <c r="A3" s="6"/>
      <c r="B3" s="6" t="s">
        <v>131</v>
      </c>
      <c r="C3" s="6" t="s">
        <v>132</v>
      </c>
      <c r="D3" s="6" t="s">
        <v>133</v>
      </c>
      <c r="E3" s="6">
        <v>150.0</v>
      </c>
      <c r="F3" s="6">
        <v>55.0</v>
      </c>
      <c r="G3" s="6">
        <v>13.3</v>
      </c>
      <c r="H3" s="6">
        <v>3.0</v>
      </c>
      <c r="I3" s="6">
        <v>0.1</v>
      </c>
      <c r="J3" s="6">
        <v>88.0</v>
      </c>
      <c r="K3" s="6">
        <v>240.0</v>
      </c>
      <c r="L3" s="6">
        <v>45.0</v>
      </c>
      <c r="M3" s="6">
        <v>23.0</v>
      </c>
      <c r="N3" s="6">
        <v>160.0</v>
      </c>
      <c r="O3" s="6">
        <v>0.4</v>
      </c>
      <c r="P3" s="6">
        <v>0.7</v>
      </c>
      <c r="Q3" s="6">
        <v>5.0</v>
      </c>
      <c r="R3" s="6">
        <v>0.4</v>
      </c>
      <c r="S3" s="6">
        <v>0.09</v>
      </c>
      <c r="T3" s="6">
        <v>0.0</v>
      </c>
      <c r="U3" s="6">
        <v>0.0</v>
      </c>
    </row>
    <row r="4" outlineLevel="1">
      <c r="A4" s="8"/>
      <c r="B4" s="8" t="s">
        <v>134</v>
      </c>
      <c r="C4" s="8" t="s">
        <v>135</v>
      </c>
      <c r="D4" s="8" t="s">
        <v>136</v>
      </c>
      <c r="E4" s="8">
        <v>300.0</v>
      </c>
      <c r="F4" s="8">
        <v>30.0</v>
      </c>
      <c r="G4" s="8">
        <v>37.6</v>
      </c>
      <c r="H4" s="8">
        <v>1.7</v>
      </c>
      <c r="I4" s="8">
        <v>0.2</v>
      </c>
      <c r="J4" s="8">
        <v>440.0</v>
      </c>
      <c r="K4" s="8">
        <v>630.0</v>
      </c>
      <c r="L4" s="8">
        <v>23.0</v>
      </c>
      <c r="M4" s="8">
        <v>97.0</v>
      </c>
      <c r="N4" s="8">
        <v>530.0</v>
      </c>
      <c r="O4" s="8">
        <v>0.2</v>
      </c>
      <c r="P4" s="8">
        <v>3.2</v>
      </c>
      <c r="Q4" s="8">
        <v>27.0</v>
      </c>
      <c r="R4" s="8">
        <v>4.4</v>
      </c>
      <c r="S4" s="8">
        <v>0.15</v>
      </c>
      <c r="T4" s="8">
        <v>2.0</v>
      </c>
      <c r="U4" s="8">
        <v>0.0</v>
      </c>
    </row>
    <row r="5" outlineLevel="1">
      <c r="A5" s="6"/>
      <c r="B5" s="6" t="s">
        <v>131</v>
      </c>
      <c r="C5" s="6" t="s">
        <v>137</v>
      </c>
      <c r="D5" s="6" t="s">
        <v>133</v>
      </c>
      <c r="E5" s="6">
        <v>100.0</v>
      </c>
      <c r="F5" s="6">
        <v>60.0</v>
      </c>
      <c r="G5" s="6">
        <v>7.7</v>
      </c>
      <c r="H5" s="6">
        <v>3.7</v>
      </c>
      <c r="I5" s="6">
        <v>0.1</v>
      </c>
      <c r="J5" s="6">
        <v>32.0</v>
      </c>
      <c r="K5" s="6">
        <v>110.0</v>
      </c>
      <c r="L5" s="6">
        <v>30.0</v>
      </c>
      <c r="M5" s="6">
        <v>12.0</v>
      </c>
      <c r="N5" s="6">
        <v>92.0</v>
      </c>
      <c r="O5" s="6">
        <v>0.8</v>
      </c>
      <c r="P5" s="6">
        <v>0.6</v>
      </c>
      <c r="Q5" s="6">
        <v>3.0</v>
      </c>
      <c r="R5" s="6">
        <v>1.0</v>
      </c>
      <c r="S5" s="6">
        <v>0.01</v>
      </c>
      <c r="T5" s="6">
        <v>0.0</v>
      </c>
      <c r="U5" s="6">
        <v>0.0</v>
      </c>
    </row>
    <row r="6" outlineLevel="1">
      <c r="A6" s="8"/>
      <c r="B6" s="8" t="s">
        <v>131</v>
      </c>
      <c r="C6" s="8" t="s">
        <v>138</v>
      </c>
      <c r="D6" s="8" t="s">
        <v>133</v>
      </c>
      <c r="E6" s="8">
        <v>40.0</v>
      </c>
      <c r="F6" s="8">
        <v>55.0</v>
      </c>
      <c r="G6" s="8">
        <v>4.3</v>
      </c>
      <c r="H6" s="8">
        <v>0.1</v>
      </c>
      <c r="I6" s="8">
        <v>0.0</v>
      </c>
      <c r="J6" s="8">
        <v>34.0</v>
      </c>
      <c r="K6" s="8">
        <v>86.0</v>
      </c>
      <c r="L6" s="8">
        <v>8.0</v>
      </c>
      <c r="M6" s="8">
        <v>9.0</v>
      </c>
      <c r="N6" s="8">
        <v>62.0</v>
      </c>
      <c r="O6" s="8">
        <v>0.1</v>
      </c>
      <c r="P6" s="8">
        <v>0.3</v>
      </c>
      <c r="Q6" s="8">
        <v>1.0</v>
      </c>
      <c r="R6" s="8">
        <v>0.3</v>
      </c>
      <c r="S6" s="8">
        <v>0.02</v>
      </c>
      <c r="T6" s="8">
        <v>0.0</v>
      </c>
      <c r="U6" s="8">
        <v>0.0</v>
      </c>
    </row>
    <row r="7" outlineLevel="1">
      <c r="A7" s="6"/>
      <c r="B7" s="6" t="s">
        <v>139</v>
      </c>
      <c r="C7" s="6" t="s">
        <v>140</v>
      </c>
      <c r="D7" s="6" t="s">
        <v>141</v>
      </c>
      <c r="E7" s="6">
        <v>100.0</v>
      </c>
      <c r="F7" s="6">
        <v>0.0</v>
      </c>
      <c r="G7" s="6">
        <v>19.2</v>
      </c>
      <c r="H7" s="6">
        <v>7.6</v>
      </c>
      <c r="I7" s="6">
        <v>0.1</v>
      </c>
      <c r="J7" s="6">
        <v>71.0</v>
      </c>
      <c r="K7" s="6">
        <v>440.0</v>
      </c>
      <c r="L7" s="6">
        <v>3.0</v>
      </c>
      <c r="M7" s="6">
        <v>29.0</v>
      </c>
      <c r="N7" s="6">
        <v>260.0</v>
      </c>
      <c r="O7" s="6">
        <v>0.5</v>
      </c>
      <c r="P7" s="6">
        <v>0.7</v>
      </c>
      <c r="Q7" s="6">
        <v>61.0</v>
      </c>
      <c r="R7" s="6">
        <v>4.4</v>
      </c>
      <c r="S7" s="6">
        <v>0.06</v>
      </c>
      <c r="T7" s="6">
        <v>1.0</v>
      </c>
      <c r="U7" s="6">
        <v>0.0</v>
      </c>
    </row>
    <row r="8" outlineLevel="1">
      <c r="A8" s="8"/>
      <c r="B8" s="8" t="s">
        <v>139</v>
      </c>
      <c r="C8" s="8" t="s">
        <v>142</v>
      </c>
      <c r="D8" s="8" t="s">
        <v>141</v>
      </c>
      <c r="E8" s="8">
        <v>100.0</v>
      </c>
      <c r="F8" s="8">
        <v>0.0</v>
      </c>
      <c r="G8" s="8">
        <v>19.6</v>
      </c>
      <c r="H8" s="8">
        <v>1.3</v>
      </c>
      <c r="I8" s="8">
        <v>0.1</v>
      </c>
      <c r="J8" s="8">
        <v>110.0</v>
      </c>
      <c r="K8" s="8">
        <v>330.0</v>
      </c>
      <c r="L8" s="8">
        <v>43.0</v>
      </c>
      <c r="M8" s="8">
        <v>28.0</v>
      </c>
      <c r="N8" s="8">
        <v>200.0</v>
      </c>
      <c r="O8" s="8">
        <v>0.2</v>
      </c>
      <c r="P8" s="8">
        <v>0.8</v>
      </c>
      <c r="Q8" s="8">
        <v>5.0</v>
      </c>
      <c r="R8" s="8">
        <v>1.5</v>
      </c>
      <c r="S8" s="8">
        <v>0.03</v>
      </c>
      <c r="T8" s="8">
        <v>1.0</v>
      </c>
      <c r="U8" s="8">
        <v>0.0</v>
      </c>
    </row>
    <row r="9" outlineLevel="1">
      <c r="A9" s="6"/>
      <c r="B9" s="6" t="s">
        <v>139</v>
      </c>
      <c r="C9" s="6" t="s">
        <v>143</v>
      </c>
      <c r="D9" s="6" t="s">
        <v>141</v>
      </c>
      <c r="E9" s="6">
        <v>100.0</v>
      </c>
      <c r="F9" s="6">
        <v>0.0</v>
      </c>
      <c r="G9" s="6">
        <v>22.3</v>
      </c>
      <c r="H9" s="6">
        <v>4.1</v>
      </c>
      <c r="I9" s="6">
        <v>0.1</v>
      </c>
      <c r="J9" s="6">
        <v>66.0</v>
      </c>
      <c r="K9" s="6">
        <v>350.0</v>
      </c>
      <c r="L9" s="6">
        <v>14.0</v>
      </c>
      <c r="M9" s="6">
        <v>28.0</v>
      </c>
      <c r="N9" s="6">
        <v>240.0</v>
      </c>
      <c r="O9" s="6">
        <v>0.5</v>
      </c>
      <c r="P9" s="6">
        <v>0.5</v>
      </c>
      <c r="Q9" s="6">
        <v>11.0</v>
      </c>
      <c r="R9" s="6">
        <v>1.2</v>
      </c>
      <c r="S9" s="6">
        <v>0.15</v>
      </c>
      <c r="T9" s="6">
        <v>1.0</v>
      </c>
      <c r="U9" s="6">
        <v>0.0</v>
      </c>
    </row>
    <row r="10" outlineLevel="1">
      <c r="A10" s="8"/>
      <c r="B10" s="8" t="s">
        <v>139</v>
      </c>
      <c r="C10" s="8" t="s">
        <v>144</v>
      </c>
      <c r="D10" s="8" t="s">
        <v>141</v>
      </c>
      <c r="E10" s="8">
        <v>80.0</v>
      </c>
      <c r="F10" s="8">
        <v>0.0</v>
      </c>
      <c r="G10" s="8">
        <v>16.5</v>
      </c>
      <c r="H10" s="8">
        <v>13.4</v>
      </c>
      <c r="I10" s="8">
        <v>0.2</v>
      </c>
      <c r="J10" s="8">
        <v>88.0</v>
      </c>
      <c r="K10" s="8">
        <v>260.0</v>
      </c>
      <c r="L10" s="8">
        <v>5.0</v>
      </c>
      <c r="M10" s="8">
        <v>24.0</v>
      </c>
      <c r="N10" s="8">
        <v>180.0</v>
      </c>
      <c r="O10" s="8">
        <v>1.0</v>
      </c>
      <c r="P10" s="8">
        <v>0.9</v>
      </c>
      <c r="Q10" s="8">
        <v>30.0</v>
      </c>
      <c r="R10" s="8">
        <v>1.0</v>
      </c>
      <c r="S10" s="8">
        <v>0.17</v>
      </c>
      <c r="T10" s="8">
        <v>1.0</v>
      </c>
      <c r="U10" s="8">
        <v>0.0</v>
      </c>
    </row>
    <row r="11" outlineLevel="1">
      <c r="A11" s="6"/>
      <c r="B11" s="6" t="s">
        <v>131</v>
      </c>
      <c r="C11" s="6" t="s">
        <v>144</v>
      </c>
      <c r="D11" s="6" t="s">
        <v>133</v>
      </c>
      <c r="E11" s="6">
        <v>500.0</v>
      </c>
      <c r="F11" s="6">
        <v>50.0</v>
      </c>
      <c r="G11" s="6">
        <v>51.3</v>
      </c>
      <c r="H11" s="6">
        <v>42.0</v>
      </c>
      <c r="I11" s="6">
        <v>0.8</v>
      </c>
      <c r="J11" s="6">
        <v>480.0</v>
      </c>
      <c r="K11" s="6">
        <v>830.0</v>
      </c>
      <c r="L11" s="6">
        <v>15.0</v>
      </c>
      <c r="M11" s="6">
        <v>75.0</v>
      </c>
      <c r="N11" s="6">
        <v>550.0</v>
      </c>
      <c r="O11" s="6">
        <v>3.0</v>
      </c>
      <c r="P11" s="6">
        <v>2.8</v>
      </c>
      <c r="Q11" s="6">
        <v>93.0</v>
      </c>
      <c r="R11" s="6">
        <v>3.3</v>
      </c>
      <c r="S11" s="6">
        <v>0.53</v>
      </c>
      <c r="T11" s="6">
        <v>3.0</v>
      </c>
      <c r="U11" s="6">
        <v>0.0</v>
      </c>
    </row>
    <row r="12" outlineLevel="1">
      <c r="A12" s="8"/>
      <c r="B12" s="8" t="s">
        <v>131</v>
      </c>
      <c r="C12" s="8" t="s">
        <v>145</v>
      </c>
      <c r="D12" s="8" t="s">
        <v>133</v>
      </c>
      <c r="E12" s="8">
        <v>150.0</v>
      </c>
      <c r="F12" s="8">
        <v>35.0</v>
      </c>
      <c r="G12" s="8">
        <v>22.7</v>
      </c>
      <c r="H12" s="8">
        <v>22.2</v>
      </c>
      <c r="I12" s="8">
        <v>0.2</v>
      </c>
      <c r="J12" s="8">
        <v>130.0</v>
      </c>
      <c r="K12" s="8">
        <v>250.0</v>
      </c>
      <c r="L12" s="8">
        <v>36.0</v>
      </c>
      <c r="M12" s="8">
        <v>29.0</v>
      </c>
      <c r="N12" s="8">
        <v>210.0</v>
      </c>
      <c r="O12" s="8">
        <v>1.7</v>
      </c>
      <c r="P12" s="8">
        <v>0.9</v>
      </c>
      <c r="Q12" s="8">
        <v>11.0</v>
      </c>
      <c r="R12" s="8">
        <v>1.0</v>
      </c>
      <c r="S12" s="8">
        <v>0.0</v>
      </c>
      <c r="T12" s="8">
        <v>0.0</v>
      </c>
      <c r="U12" s="8">
        <v>0.0</v>
      </c>
    </row>
    <row r="13" outlineLevel="1">
      <c r="A13" s="6"/>
      <c r="B13" s="6" t="s">
        <v>32</v>
      </c>
      <c r="C13" s="6" t="s">
        <v>146</v>
      </c>
      <c r="D13" s="6" t="s">
        <v>34</v>
      </c>
      <c r="E13" s="6">
        <v>150.0</v>
      </c>
      <c r="F13" s="6">
        <v>15.0</v>
      </c>
      <c r="G13" s="6">
        <v>20.9</v>
      </c>
      <c r="H13" s="6">
        <v>0.9</v>
      </c>
      <c r="I13" s="6">
        <v>0.1</v>
      </c>
      <c r="J13" s="6">
        <v>360.0</v>
      </c>
      <c r="K13" s="6">
        <v>370.0</v>
      </c>
      <c r="L13" s="6">
        <v>20.0</v>
      </c>
      <c r="M13" s="6">
        <v>70.0</v>
      </c>
      <c r="N13" s="6">
        <v>200.0</v>
      </c>
      <c r="O13" s="6">
        <v>0.8</v>
      </c>
      <c r="P13" s="6">
        <v>2.0</v>
      </c>
      <c r="Q13" s="6">
        <v>6.0</v>
      </c>
      <c r="R13" s="6">
        <v>2.4</v>
      </c>
      <c r="S13" s="6">
        <v>0.04</v>
      </c>
      <c r="T13" s="6">
        <v>0.0</v>
      </c>
      <c r="U13" s="6">
        <v>0.0</v>
      </c>
    </row>
    <row r="14" outlineLevel="1">
      <c r="A14" s="8"/>
      <c r="B14" s="8" t="s">
        <v>139</v>
      </c>
      <c r="C14" s="8" t="s">
        <v>147</v>
      </c>
      <c r="D14" s="8" t="s">
        <v>141</v>
      </c>
      <c r="E14" s="8">
        <v>100.0</v>
      </c>
      <c r="F14" s="8">
        <v>0.0</v>
      </c>
      <c r="G14" s="8">
        <v>17.4</v>
      </c>
      <c r="H14" s="8">
        <v>1.0</v>
      </c>
      <c r="I14" s="8">
        <v>0.1</v>
      </c>
      <c r="J14" s="8">
        <v>100.0</v>
      </c>
      <c r="K14" s="8">
        <v>350.0</v>
      </c>
      <c r="L14" s="8">
        <v>13.0</v>
      </c>
      <c r="M14" s="8">
        <v>24.0</v>
      </c>
      <c r="N14" s="8">
        <v>180.0</v>
      </c>
      <c r="O14" s="8">
        <v>0.2</v>
      </c>
      <c r="P14" s="8">
        <v>0.5</v>
      </c>
      <c r="Q14" s="8">
        <v>10.0</v>
      </c>
      <c r="R14" s="8">
        <v>0.9</v>
      </c>
      <c r="S14" s="8">
        <v>0.05</v>
      </c>
      <c r="T14" s="8">
        <v>1.0</v>
      </c>
      <c r="U14" s="8">
        <v>0.0</v>
      </c>
    </row>
    <row r="15" outlineLevel="1">
      <c r="A15" s="6"/>
      <c r="B15" s="6" t="s">
        <v>148</v>
      </c>
      <c r="C15" s="6" t="s">
        <v>149</v>
      </c>
      <c r="D15" s="6" t="s">
        <v>150</v>
      </c>
      <c r="E15" s="6">
        <v>100.0</v>
      </c>
      <c r="F15" s="6">
        <v>0.0</v>
      </c>
      <c r="G15" s="6">
        <v>24.0</v>
      </c>
      <c r="H15" s="6">
        <v>4.7</v>
      </c>
      <c r="I15" s="6">
        <v>0.4</v>
      </c>
      <c r="J15" s="6">
        <v>1800.0</v>
      </c>
      <c r="K15" s="6">
        <v>300.0</v>
      </c>
      <c r="L15" s="6">
        <v>24.0</v>
      </c>
      <c r="M15" s="6">
        <v>13.0</v>
      </c>
      <c r="N15" s="6">
        <v>390.0</v>
      </c>
      <c r="O15" s="6">
        <v>0.6</v>
      </c>
      <c r="P15" s="6">
        <v>3.1</v>
      </c>
      <c r="Q15" s="6">
        <v>24.0</v>
      </c>
      <c r="R15" s="6">
        <v>7.1</v>
      </c>
      <c r="S15" s="6">
        <v>0.71</v>
      </c>
      <c r="T15" s="6">
        <v>33.0</v>
      </c>
      <c r="U15" s="6">
        <v>0.0</v>
      </c>
    </row>
    <row r="16" outlineLevel="1">
      <c r="A16" s="8"/>
      <c r="B16" s="8" t="s">
        <v>29</v>
      </c>
      <c r="C16" s="8" t="s">
        <v>151</v>
      </c>
      <c r="D16" s="8" t="s">
        <v>31</v>
      </c>
      <c r="E16" s="8">
        <v>250.0</v>
      </c>
      <c r="F16" s="8">
        <v>60.0</v>
      </c>
      <c r="G16" s="8">
        <v>6.0</v>
      </c>
      <c r="H16" s="8">
        <v>0.3</v>
      </c>
      <c r="I16" s="8">
        <v>0.4</v>
      </c>
      <c r="J16" s="8">
        <v>870.0</v>
      </c>
      <c r="K16" s="8">
        <v>140.0</v>
      </c>
      <c r="L16" s="8">
        <v>66.0</v>
      </c>
      <c r="M16" s="8">
        <v>100.0</v>
      </c>
      <c r="N16" s="8">
        <v>85.0</v>
      </c>
      <c r="O16" s="8">
        <v>3.8</v>
      </c>
      <c r="P16" s="8">
        <v>1.0</v>
      </c>
      <c r="Q16" s="8">
        <v>4.0</v>
      </c>
      <c r="R16" s="8">
        <v>0.4</v>
      </c>
      <c r="S16" s="8">
        <v>0.02</v>
      </c>
      <c r="T16" s="8">
        <v>1.0</v>
      </c>
      <c r="U16" s="8">
        <v>0.0</v>
      </c>
    </row>
    <row r="17" outlineLevel="1">
      <c r="A17" s="6"/>
      <c r="B17" s="6" t="s">
        <v>23</v>
      </c>
      <c r="C17" s="6" t="s">
        <v>152</v>
      </c>
      <c r="D17" s="6" t="s">
        <v>25</v>
      </c>
      <c r="E17" s="6">
        <v>200.0</v>
      </c>
      <c r="F17" s="6">
        <v>60.0</v>
      </c>
      <c r="G17" s="6">
        <v>4.9</v>
      </c>
      <c r="H17" s="6">
        <v>0.5</v>
      </c>
      <c r="I17" s="6">
        <v>1.4</v>
      </c>
      <c r="J17" s="6">
        <v>620.0</v>
      </c>
      <c r="K17" s="6">
        <v>130.0</v>
      </c>
      <c r="L17" s="6">
        <v>100.0</v>
      </c>
      <c r="M17" s="6">
        <v>65.0</v>
      </c>
      <c r="N17" s="6">
        <v>77.0</v>
      </c>
      <c r="O17" s="6">
        <v>1.7</v>
      </c>
      <c r="P17" s="6">
        <v>1.4</v>
      </c>
      <c r="Q17" s="6">
        <v>7.0</v>
      </c>
      <c r="R17" s="6">
        <v>0.5</v>
      </c>
      <c r="S17" s="6">
        <v>0.06</v>
      </c>
      <c r="T17" s="6">
        <v>1.0</v>
      </c>
      <c r="U17" s="6">
        <v>0.0</v>
      </c>
    </row>
    <row r="18" outlineLevel="1">
      <c r="A18" s="8"/>
      <c r="B18" s="8" t="s">
        <v>153</v>
      </c>
      <c r="C18" s="8" t="s">
        <v>154</v>
      </c>
      <c r="D18" s="8" t="s">
        <v>155</v>
      </c>
      <c r="E18" s="8">
        <v>100.0</v>
      </c>
      <c r="F18" s="8">
        <v>0.0</v>
      </c>
      <c r="G18" s="8">
        <v>16.9</v>
      </c>
      <c r="H18" s="8">
        <v>0.3</v>
      </c>
      <c r="I18" s="8">
        <v>3.5</v>
      </c>
      <c r="J18" s="8">
        <v>120.0</v>
      </c>
      <c r="K18" s="8">
        <v>380.0</v>
      </c>
      <c r="L18" s="8">
        <v>7.0</v>
      </c>
      <c r="M18" s="8">
        <v>41.0</v>
      </c>
      <c r="N18" s="8">
        <v>230.0</v>
      </c>
      <c r="O18" s="8">
        <v>0.2</v>
      </c>
      <c r="P18" s="8">
        <v>1.5</v>
      </c>
      <c r="Q18" s="8">
        <v>1.0</v>
      </c>
      <c r="R18" s="8">
        <v>0.8</v>
      </c>
      <c r="S18" s="8">
        <v>0.01</v>
      </c>
      <c r="T18" s="8">
        <v>2.0</v>
      </c>
      <c r="U18" s="8">
        <v>0.0</v>
      </c>
    </row>
    <row r="19">
      <c r="A19" s="1"/>
      <c r="B19" s="1"/>
    </row>
    <row r="21" collapsed="1"/>
    <row r="22" hidden="1" outlineLevel="1">
      <c r="A22" s="12" t="s">
        <v>86</v>
      </c>
    </row>
    <row r="23" hidden="1" outlineLevel="1">
      <c r="A23" s="2" t="s">
        <v>0</v>
      </c>
      <c r="B23" s="3"/>
      <c r="C23" s="4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5" t="s">
        <v>11</v>
      </c>
      <c r="M23" s="5" t="s">
        <v>12</v>
      </c>
      <c r="N23" s="5" t="s">
        <v>13</v>
      </c>
      <c r="O23" s="5" t="s">
        <v>87</v>
      </c>
      <c r="P23" s="5" t="s">
        <v>15</v>
      </c>
      <c r="Q23" s="5" t="s">
        <v>88</v>
      </c>
      <c r="R23" s="5" t="s">
        <v>17</v>
      </c>
      <c r="S23" s="13" t="s">
        <v>18</v>
      </c>
      <c r="T23" s="14"/>
      <c r="U23" s="15"/>
    </row>
    <row r="24" hidden="1" outlineLevel="1">
      <c r="A24" s="6"/>
      <c r="B24" s="6" t="s">
        <v>131</v>
      </c>
      <c r="C24" s="6" t="s">
        <v>132</v>
      </c>
      <c r="D24" s="6">
        <f t="shared" ref="D24:D39" si="1">A3*E3</f>
        <v>0</v>
      </c>
      <c r="E24" s="6">
        <f t="shared" ref="E24:E39" si="2">A3*G3</f>
        <v>0</v>
      </c>
      <c r="F24" s="6">
        <f t="shared" ref="F24:F39" si="3">A3*H3</f>
        <v>0</v>
      </c>
      <c r="G24" s="6">
        <f t="shared" ref="G24:G39" si="4">A3*I3</f>
        <v>0</v>
      </c>
      <c r="H24" s="6">
        <f t="shared" ref="H24:H39" si="5">A3*J3</f>
        <v>0</v>
      </c>
      <c r="I24" s="6">
        <f t="shared" ref="I24:I39" si="6">A3*K3</f>
        <v>0</v>
      </c>
      <c r="J24" s="6">
        <f t="shared" ref="J24:J39" si="7">A3*L3</f>
        <v>0</v>
      </c>
      <c r="K24" s="6">
        <f t="shared" ref="K24:K39" si="8">A3*M3</f>
        <v>0</v>
      </c>
      <c r="L24" s="6">
        <f t="shared" ref="L24:L39" si="9">A3*N3</f>
        <v>0</v>
      </c>
      <c r="M24" s="6">
        <f t="shared" ref="M24:M39" si="10">A3*O3</f>
        <v>0</v>
      </c>
      <c r="N24" s="6">
        <f t="shared" ref="N24:N39" si="11">A3*P3</f>
        <v>0</v>
      </c>
      <c r="O24" s="6">
        <f t="shared" ref="O24:O39" si="12">A3*Q3</f>
        <v>0</v>
      </c>
      <c r="P24" s="6">
        <f t="shared" ref="P24:P39" si="13">A3*R3</f>
        <v>0</v>
      </c>
      <c r="Q24" s="6">
        <f t="shared" ref="Q24:Q39" si="14">A3*S3</f>
        <v>0</v>
      </c>
      <c r="R24" s="6">
        <f t="shared" ref="R24:R39" si="15">A3*T3</f>
        <v>0</v>
      </c>
      <c r="S24" s="6">
        <f t="shared" ref="S24:S39" si="16">A3*U3</f>
        <v>0</v>
      </c>
      <c r="T24" s="17"/>
    </row>
    <row r="25" hidden="1" outlineLevel="1">
      <c r="A25" s="8"/>
      <c r="B25" s="8" t="s">
        <v>134</v>
      </c>
      <c r="C25" s="8" t="s">
        <v>135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  <c r="K25" s="8">
        <f t="shared" si="8"/>
        <v>0</v>
      </c>
      <c r="L25" s="8">
        <f t="shared" si="9"/>
        <v>0</v>
      </c>
      <c r="M25" s="8">
        <f t="shared" si="10"/>
        <v>0</v>
      </c>
      <c r="N25" s="8">
        <f t="shared" si="11"/>
        <v>0</v>
      </c>
      <c r="O25" s="8">
        <f t="shared" si="12"/>
        <v>0</v>
      </c>
      <c r="P25" s="8">
        <f t="shared" si="13"/>
        <v>0</v>
      </c>
      <c r="Q25" s="8">
        <f t="shared" si="14"/>
        <v>0</v>
      </c>
      <c r="R25" s="8">
        <f t="shared" si="15"/>
        <v>0</v>
      </c>
      <c r="S25" s="8">
        <f t="shared" si="16"/>
        <v>0</v>
      </c>
      <c r="T25" s="17"/>
    </row>
    <row r="26" hidden="1" outlineLevel="1">
      <c r="A26" s="6"/>
      <c r="B26" s="6" t="s">
        <v>131</v>
      </c>
      <c r="C26" s="6" t="s">
        <v>137</v>
      </c>
      <c r="D26" s="6">
        <f t="shared" si="1"/>
        <v>0</v>
      </c>
      <c r="E26" s="6">
        <f t="shared" si="2"/>
        <v>0</v>
      </c>
      <c r="F26" s="6">
        <f t="shared" si="3"/>
        <v>0</v>
      </c>
      <c r="G26" s="6">
        <f t="shared" si="4"/>
        <v>0</v>
      </c>
      <c r="H26" s="6">
        <f t="shared" si="5"/>
        <v>0</v>
      </c>
      <c r="I26" s="6">
        <f t="shared" si="6"/>
        <v>0</v>
      </c>
      <c r="J26" s="6">
        <f t="shared" si="7"/>
        <v>0</v>
      </c>
      <c r="K26" s="6">
        <f t="shared" si="8"/>
        <v>0</v>
      </c>
      <c r="L26" s="6">
        <f t="shared" si="9"/>
        <v>0</v>
      </c>
      <c r="M26" s="6">
        <f t="shared" si="10"/>
        <v>0</v>
      </c>
      <c r="N26" s="6">
        <f t="shared" si="11"/>
        <v>0</v>
      </c>
      <c r="O26" s="6">
        <f t="shared" si="12"/>
        <v>0</v>
      </c>
      <c r="P26" s="6">
        <f t="shared" si="13"/>
        <v>0</v>
      </c>
      <c r="Q26" s="6">
        <f t="shared" si="14"/>
        <v>0</v>
      </c>
      <c r="R26" s="6">
        <f t="shared" si="15"/>
        <v>0</v>
      </c>
      <c r="S26" s="6">
        <f t="shared" si="16"/>
        <v>0</v>
      </c>
      <c r="T26" s="17"/>
    </row>
    <row r="27" hidden="1" outlineLevel="1">
      <c r="A27" s="8"/>
      <c r="B27" s="8" t="s">
        <v>131</v>
      </c>
      <c r="C27" s="8" t="s">
        <v>156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  <c r="K27" s="8">
        <f t="shared" si="8"/>
        <v>0</v>
      </c>
      <c r="L27" s="8">
        <f t="shared" si="9"/>
        <v>0</v>
      </c>
      <c r="M27" s="8">
        <f t="shared" si="10"/>
        <v>0</v>
      </c>
      <c r="N27" s="8">
        <f t="shared" si="11"/>
        <v>0</v>
      </c>
      <c r="O27" s="8">
        <f t="shared" si="12"/>
        <v>0</v>
      </c>
      <c r="P27" s="8">
        <f t="shared" si="13"/>
        <v>0</v>
      </c>
      <c r="Q27" s="8">
        <f t="shared" si="14"/>
        <v>0</v>
      </c>
      <c r="R27" s="8">
        <f t="shared" si="15"/>
        <v>0</v>
      </c>
      <c r="S27" s="8">
        <f t="shared" si="16"/>
        <v>0</v>
      </c>
      <c r="T27" s="17"/>
    </row>
    <row r="28" hidden="1" outlineLevel="1">
      <c r="A28" s="6"/>
      <c r="B28" s="6" t="s">
        <v>139</v>
      </c>
      <c r="C28" s="6" t="s">
        <v>140</v>
      </c>
      <c r="D28" s="6">
        <f t="shared" si="1"/>
        <v>0</v>
      </c>
      <c r="E28" s="6">
        <f t="shared" si="2"/>
        <v>0</v>
      </c>
      <c r="F28" s="6">
        <f t="shared" si="3"/>
        <v>0</v>
      </c>
      <c r="G28" s="6">
        <f t="shared" si="4"/>
        <v>0</v>
      </c>
      <c r="H28" s="6">
        <f t="shared" si="5"/>
        <v>0</v>
      </c>
      <c r="I28" s="6">
        <f t="shared" si="6"/>
        <v>0</v>
      </c>
      <c r="J28" s="6">
        <f t="shared" si="7"/>
        <v>0</v>
      </c>
      <c r="K28" s="6">
        <f t="shared" si="8"/>
        <v>0</v>
      </c>
      <c r="L28" s="6">
        <f t="shared" si="9"/>
        <v>0</v>
      </c>
      <c r="M28" s="6">
        <f t="shared" si="10"/>
        <v>0</v>
      </c>
      <c r="N28" s="6">
        <f t="shared" si="11"/>
        <v>0</v>
      </c>
      <c r="O28" s="6">
        <f t="shared" si="12"/>
        <v>0</v>
      </c>
      <c r="P28" s="6">
        <f t="shared" si="13"/>
        <v>0</v>
      </c>
      <c r="Q28" s="6">
        <f t="shared" si="14"/>
        <v>0</v>
      </c>
      <c r="R28" s="6">
        <f t="shared" si="15"/>
        <v>0</v>
      </c>
      <c r="S28" s="6">
        <f t="shared" si="16"/>
        <v>0</v>
      </c>
      <c r="T28" s="17"/>
    </row>
    <row r="29" hidden="1" outlineLevel="1">
      <c r="A29" s="8"/>
      <c r="B29" s="8" t="s">
        <v>139</v>
      </c>
      <c r="C29" s="8" t="s">
        <v>142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  <c r="K29" s="8">
        <f t="shared" si="8"/>
        <v>0</v>
      </c>
      <c r="L29" s="8">
        <f t="shared" si="9"/>
        <v>0</v>
      </c>
      <c r="M29" s="8">
        <f t="shared" si="10"/>
        <v>0</v>
      </c>
      <c r="N29" s="8">
        <f t="shared" si="11"/>
        <v>0</v>
      </c>
      <c r="O29" s="8">
        <f t="shared" si="12"/>
        <v>0</v>
      </c>
      <c r="P29" s="8">
        <f t="shared" si="13"/>
        <v>0</v>
      </c>
      <c r="Q29" s="8">
        <f t="shared" si="14"/>
        <v>0</v>
      </c>
      <c r="R29" s="8">
        <f t="shared" si="15"/>
        <v>0</v>
      </c>
      <c r="S29" s="8">
        <f t="shared" si="16"/>
        <v>0</v>
      </c>
      <c r="T29" s="17"/>
    </row>
    <row r="30" hidden="1" outlineLevel="1">
      <c r="A30" s="6"/>
      <c r="B30" s="6" t="s">
        <v>139</v>
      </c>
      <c r="C30" s="6" t="s">
        <v>143</v>
      </c>
      <c r="D30" s="6">
        <f t="shared" si="1"/>
        <v>0</v>
      </c>
      <c r="E30" s="6">
        <f t="shared" si="2"/>
        <v>0</v>
      </c>
      <c r="F30" s="6">
        <f t="shared" si="3"/>
        <v>0</v>
      </c>
      <c r="G30" s="6">
        <f t="shared" si="4"/>
        <v>0</v>
      </c>
      <c r="H30" s="6">
        <f t="shared" si="5"/>
        <v>0</v>
      </c>
      <c r="I30" s="6">
        <f t="shared" si="6"/>
        <v>0</v>
      </c>
      <c r="J30" s="6">
        <f t="shared" si="7"/>
        <v>0</v>
      </c>
      <c r="K30" s="6">
        <f t="shared" si="8"/>
        <v>0</v>
      </c>
      <c r="L30" s="6">
        <f t="shared" si="9"/>
        <v>0</v>
      </c>
      <c r="M30" s="6">
        <f t="shared" si="10"/>
        <v>0</v>
      </c>
      <c r="N30" s="6">
        <f t="shared" si="11"/>
        <v>0</v>
      </c>
      <c r="O30" s="6">
        <f t="shared" si="12"/>
        <v>0</v>
      </c>
      <c r="P30" s="6">
        <f t="shared" si="13"/>
        <v>0</v>
      </c>
      <c r="Q30" s="6">
        <f t="shared" si="14"/>
        <v>0</v>
      </c>
      <c r="R30" s="6">
        <f t="shared" si="15"/>
        <v>0</v>
      </c>
      <c r="S30" s="6">
        <f t="shared" si="16"/>
        <v>0</v>
      </c>
      <c r="T30" s="17"/>
    </row>
    <row r="31" hidden="1" outlineLevel="1">
      <c r="A31" s="8"/>
      <c r="B31" s="8" t="s">
        <v>139</v>
      </c>
      <c r="C31" s="8" t="s">
        <v>144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  <c r="K31" s="8">
        <f t="shared" si="8"/>
        <v>0</v>
      </c>
      <c r="L31" s="8">
        <f t="shared" si="9"/>
        <v>0</v>
      </c>
      <c r="M31" s="8">
        <f t="shared" si="10"/>
        <v>0</v>
      </c>
      <c r="N31" s="8">
        <f t="shared" si="11"/>
        <v>0</v>
      </c>
      <c r="O31" s="8">
        <f t="shared" si="12"/>
        <v>0</v>
      </c>
      <c r="P31" s="8">
        <f t="shared" si="13"/>
        <v>0</v>
      </c>
      <c r="Q31" s="8">
        <f t="shared" si="14"/>
        <v>0</v>
      </c>
      <c r="R31" s="8">
        <f t="shared" si="15"/>
        <v>0</v>
      </c>
      <c r="S31" s="8">
        <f t="shared" si="16"/>
        <v>0</v>
      </c>
      <c r="T31" s="17"/>
    </row>
    <row r="32" hidden="1" outlineLevel="1">
      <c r="A32" s="6"/>
      <c r="B32" s="6" t="s">
        <v>131</v>
      </c>
      <c r="C32" s="6" t="s">
        <v>144</v>
      </c>
      <c r="D32" s="6">
        <f t="shared" si="1"/>
        <v>0</v>
      </c>
      <c r="E32" s="6">
        <f t="shared" si="2"/>
        <v>0</v>
      </c>
      <c r="F32" s="6">
        <f t="shared" si="3"/>
        <v>0</v>
      </c>
      <c r="G32" s="6">
        <f t="shared" si="4"/>
        <v>0</v>
      </c>
      <c r="H32" s="6">
        <f t="shared" si="5"/>
        <v>0</v>
      </c>
      <c r="I32" s="6">
        <f t="shared" si="6"/>
        <v>0</v>
      </c>
      <c r="J32" s="6">
        <f t="shared" si="7"/>
        <v>0</v>
      </c>
      <c r="K32" s="6">
        <f t="shared" si="8"/>
        <v>0</v>
      </c>
      <c r="L32" s="6">
        <f t="shared" si="9"/>
        <v>0</v>
      </c>
      <c r="M32" s="6">
        <f t="shared" si="10"/>
        <v>0</v>
      </c>
      <c r="N32" s="6">
        <f t="shared" si="11"/>
        <v>0</v>
      </c>
      <c r="O32" s="6">
        <f t="shared" si="12"/>
        <v>0</v>
      </c>
      <c r="P32" s="6">
        <f t="shared" si="13"/>
        <v>0</v>
      </c>
      <c r="Q32" s="6">
        <f t="shared" si="14"/>
        <v>0</v>
      </c>
      <c r="R32" s="6">
        <f t="shared" si="15"/>
        <v>0</v>
      </c>
      <c r="S32" s="6">
        <f t="shared" si="16"/>
        <v>0</v>
      </c>
      <c r="T32" s="17"/>
    </row>
    <row r="33" hidden="1" outlineLevel="1">
      <c r="A33" s="8"/>
      <c r="B33" s="8" t="s">
        <v>131</v>
      </c>
      <c r="C33" s="8" t="s">
        <v>145</v>
      </c>
      <c r="D33" s="8">
        <f t="shared" si="1"/>
        <v>0</v>
      </c>
      <c r="E33" s="8">
        <f t="shared" si="2"/>
        <v>0</v>
      </c>
      <c r="F33" s="8">
        <f t="shared" si="3"/>
        <v>0</v>
      </c>
      <c r="G33" s="8">
        <f t="shared" si="4"/>
        <v>0</v>
      </c>
      <c r="H33" s="8">
        <f t="shared" si="5"/>
        <v>0</v>
      </c>
      <c r="I33" s="8">
        <f t="shared" si="6"/>
        <v>0</v>
      </c>
      <c r="J33" s="8">
        <f t="shared" si="7"/>
        <v>0</v>
      </c>
      <c r="K33" s="8">
        <f t="shared" si="8"/>
        <v>0</v>
      </c>
      <c r="L33" s="8">
        <f t="shared" si="9"/>
        <v>0</v>
      </c>
      <c r="M33" s="8">
        <f t="shared" si="10"/>
        <v>0</v>
      </c>
      <c r="N33" s="8">
        <f t="shared" si="11"/>
        <v>0</v>
      </c>
      <c r="O33" s="8">
        <f t="shared" si="12"/>
        <v>0</v>
      </c>
      <c r="P33" s="8">
        <f t="shared" si="13"/>
        <v>0</v>
      </c>
      <c r="Q33" s="8">
        <f t="shared" si="14"/>
        <v>0</v>
      </c>
      <c r="R33" s="8">
        <f t="shared" si="15"/>
        <v>0</v>
      </c>
      <c r="S33" s="8">
        <f t="shared" si="16"/>
        <v>0</v>
      </c>
      <c r="T33" s="17"/>
    </row>
    <row r="34" hidden="1" outlineLevel="1">
      <c r="A34" s="6"/>
      <c r="B34" s="6" t="s">
        <v>32</v>
      </c>
      <c r="C34" s="6" t="s">
        <v>146</v>
      </c>
      <c r="D34" s="6">
        <f t="shared" si="1"/>
        <v>0</v>
      </c>
      <c r="E34" s="6">
        <f t="shared" si="2"/>
        <v>0</v>
      </c>
      <c r="F34" s="6">
        <f t="shared" si="3"/>
        <v>0</v>
      </c>
      <c r="G34" s="6">
        <f t="shared" si="4"/>
        <v>0</v>
      </c>
      <c r="H34" s="6">
        <f t="shared" si="5"/>
        <v>0</v>
      </c>
      <c r="I34" s="6">
        <f t="shared" si="6"/>
        <v>0</v>
      </c>
      <c r="J34" s="6">
        <f t="shared" si="7"/>
        <v>0</v>
      </c>
      <c r="K34" s="6">
        <f t="shared" si="8"/>
        <v>0</v>
      </c>
      <c r="L34" s="6">
        <f t="shared" si="9"/>
        <v>0</v>
      </c>
      <c r="M34" s="6">
        <f t="shared" si="10"/>
        <v>0</v>
      </c>
      <c r="N34" s="6">
        <f t="shared" si="11"/>
        <v>0</v>
      </c>
      <c r="O34" s="6">
        <f t="shared" si="12"/>
        <v>0</v>
      </c>
      <c r="P34" s="6">
        <f t="shared" si="13"/>
        <v>0</v>
      </c>
      <c r="Q34" s="6">
        <f t="shared" si="14"/>
        <v>0</v>
      </c>
      <c r="R34" s="6">
        <f t="shared" si="15"/>
        <v>0</v>
      </c>
      <c r="S34" s="6">
        <f t="shared" si="16"/>
        <v>0</v>
      </c>
      <c r="T34" s="17"/>
    </row>
    <row r="35" hidden="1" outlineLevel="1">
      <c r="A35" s="8"/>
      <c r="B35" s="8" t="s">
        <v>139</v>
      </c>
      <c r="C35" s="8" t="s">
        <v>147</v>
      </c>
      <c r="D35" s="8">
        <f t="shared" si="1"/>
        <v>0</v>
      </c>
      <c r="E35" s="8">
        <f t="shared" si="2"/>
        <v>0</v>
      </c>
      <c r="F35" s="8">
        <f t="shared" si="3"/>
        <v>0</v>
      </c>
      <c r="G35" s="8">
        <f t="shared" si="4"/>
        <v>0</v>
      </c>
      <c r="H35" s="8">
        <f t="shared" si="5"/>
        <v>0</v>
      </c>
      <c r="I35" s="8">
        <f t="shared" si="6"/>
        <v>0</v>
      </c>
      <c r="J35" s="8">
        <f t="shared" si="7"/>
        <v>0</v>
      </c>
      <c r="K35" s="8">
        <f t="shared" si="8"/>
        <v>0</v>
      </c>
      <c r="L35" s="8">
        <f t="shared" si="9"/>
        <v>0</v>
      </c>
      <c r="M35" s="8">
        <f t="shared" si="10"/>
        <v>0</v>
      </c>
      <c r="N35" s="8">
        <f t="shared" si="11"/>
        <v>0</v>
      </c>
      <c r="O35" s="8">
        <f t="shared" si="12"/>
        <v>0</v>
      </c>
      <c r="P35" s="8">
        <f t="shared" si="13"/>
        <v>0</v>
      </c>
      <c r="Q35" s="8">
        <f t="shared" si="14"/>
        <v>0</v>
      </c>
      <c r="R35" s="8">
        <f t="shared" si="15"/>
        <v>0</v>
      </c>
      <c r="S35" s="8">
        <f t="shared" si="16"/>
        <v>0</v>
      </c>
      <c r="T35" s="17"/>
    </row>
    <row r="36" hidden="1" outlineLevel="1">
      <c r="A36" s="6"/>
      <c r="B36" s="6" t="s">
        <v>148</v>
      </c>
      <c r="C36" s="6" t="s">
        <v>149</v>
      </c>
      <c r="D36" s="6">
        <f t="shared" si="1"/>
        <v>0</v>
      </c>
      <c r="E36" s="6">
        <f t="shared" si="2"/>
        <v>0</v>
      </c>
      <c r="F36" s="6">
        <f t="shared" si="3"/>
        <v>0</v>
      </c>
      <c r="G36" s="6">
        <f t="shared" si="4"/>
        <v>0</v>
      </c>
      <c r="H36" s="6">
        <f t="shared" si="5"/>
        <v>0</v>
      </c>
      <c r="I36" s="6">
        <f t="shared" si="6"/>
        <v>0</v>
      </c>
      <c r="J36" s="6">
        <f t="shared" si="7"/>
        <v>0</v>
      </c>
      <c r="K36" s="6">
        <f t="shared" si="8"/>
        <v>0</v>
      </c>
      <c r="L36" s="6">
        <f t="shared" si="9"/>
        <v>0</v>
      </c>
      <c r="M36" s="6">
        <f t="shared" si="10"/>
        <v>0</v>
      </c>
      <c r="N36" s="6">
        <f t="shared" si="11"/>
        <v>0</v>
      </c>
      <c r="O36" s="6">
        <f t="shared" si="12"/>
        <v>0</v>
      </c>
      <c r="P36" s="6">
        <f t="shared" si="13"/>
        <v>0</v>
      </c>
      <c r="Q36" s="6">
        <f t="shared" si="14"/>
        <v>0</v>
      </c>
      <c r="R36" s="6">
        <f t="shared" si="15"/>
        <v>0</v>
      </c>
      <c r="S36" s="6">
        <f t="shared" si="16"/>
        <v>0</v>
      </c>
      <c r="T36" s="17"/>
    </row>
    <row r="37" hidden="1" outlineLevel="1">
      <c r="A37" s="8"/>
      <c r="B37" s="8" t="s">
        <v>29</v>
      </c>
      <c r="C37" s="8" t="s">
        <v>151</v>
      </c>
      <c r="D37" s="8">
        <f t="shared" si="1"/>
        <v>0</v>
      </c>
      <c r="E37" s="8">
        <f t="shared" si="2"/>
        <v>0</v>
      </c>
      <c r="F37" s="8">
        <f t="shared" si="3"/>
        <v>0</v>
      </c>
      <c r="G37" s="8">
        <f t="shared" si="4"/>
        <v>0</v>
      </c>
      <c r="H37" s="8">
        <f t="shared" si="5"/>
        <v>0</v>
      </c>
      <c r="I37" s="8">
        <f t="shared" si="6"/>
        <v>0</v>
      </c>
      <c r="J37" s="8">
        <f t="shared" si="7"/>
        <v>0</v>
      </c>
      <c r="K37" s="8">
        <f t="shared" si="8"/>
        <v>0</v>
      </c>
      <c r="L37" s="8">
        <f t="shared" si="9"/>
        <v>0</v>
      </c>
      <c r="M37" s="8">
        <f t="shared" si="10"/>
        <v>0</v>
      </c>
      <c r="N37" s="8">
        <f t="shared" si="11"/>
        <v>0</v>
      </c>
      <c r="O37" s="8">
        <f t="shared" si="12"/>
        <v>0</v>
      </c>
      <c r="P37" s="8">
        <f t="shared" si="13"/>
        <v>0</v>
      </c>
      <c r="Q37" s="8">
        <f t="shared" si="14"/>
        <v>0</v>
      </c>
      <c r="R37" s="8">
        <f t="shared" si="15"/>
        <v>0</v>
      </c>
      <c r="S37" s="8">
        <f t="shared" si="16"/>
        <v>0</v>
      </c>
      <c r="T37" s="17"/>
    </row>
    <row r="38" hidden="1" outlineLevel="1">
      <c r="A38" s="6"/>
      <c r="B38" s="6" t="s">
        <v>23</v>
      </c>
      <c r="C38" s="6" t="s">
        <v>152</v>
      </c>
      <c r="D38" s="6">
        <f t="shared" si="1"/>
        <v>0</v>
      </c>
      <c r="E38" s="6">
        <f t="shared" si="2"/>
        <v>0</v>
      </c>
      <c r="F38" s="6">
        <f t="shared" si="3"/>
        <v>0</v>
      </c>
      <c r="G38" s="6">
        <f t="shared" si="4"/>
        <v>0</v>
      </c>
      <c r="H38" s="6">
        <f t="shared" si="5"/>
        <v>0</v>
      </c>
      <c r="I38" s="6">
        <f t="shared" si="6"/>
        <v>0</v>
      </c>
      <c r="J38" s="6">
        <f t="shared" si="7"/>
        <v>0</v>
      </c>
      <c r="K38" s="6">
        <f t="shared" si="8"/>
        <v>0</v>
      </c>
      <c r="L38" s="6">
        <f t="shared" si="9"/>
        <v>0</v>
      </c>
      <c r="M38" s="6">
        <f t="shared" si="10"/>
        <v>0</v>
      </c>
      <c r="N38" s="6">
        <f t="shared" si="11"/>
        <v>0</v>
      </c>
      <c r="O38" s="6">
        <f t="shared" si="12"/>
        <v>0</v>
      </c>
      <c r="P38" s="6">
        <f t="shared" si="13"/>
        <v>0</v>
      </c>
      <c r="Q38" s="6">
        <f t="shared" si="14"/>
        <v>0</v>
      </c>
      <c r="R38" s="6">
        <f t="shared" si="15"/>
        <v>0</v>
      </c>
      <c r="S38" s="6">
        <f t="shared" si="16"/>
        <v>0</v>
      </c>
      <c r="T38" s="17"/>
    </row>
    <row r="39" hidden="1" outlineLevel="1">
      <c r="A39" s="8"/>
      <c r="B39" s="8" t="s">
        <v>153</v>
      </c>
      <c r="C39" s="8" t="s">
        <v>154</v>
      </c>
      <c r="D39" s="8">
        <f t="shared" si="1"/>
        <v>0</v>
      </c>
      <c r="E39" s="8">
        <f t="shared" si="2"/>
        <v>0</v>
      </c>
      <c r="F39" s="8">
        <f t="shared" si="3"/>
        <v>0</v>
      </c>
      <c r="G39" s="8">
        <f t="shared" si="4"/>
        <v>0</v>
      </c>
      <c r="H39" s="8">
        <f t="shared" si="5"/>
        <v>0</v>
      </c>
      <c r="I39" s="8">
        <f t="shared" si="6"/>
        <v>0</v>
      </c>
      <c r="J39" s="8">
        <f t="shared" si="7"/>
        <v>0</v>
      </c>
      <c r="K39" s="8">
        <f t="shared" si="8"/>
        <v>0</v>
      </c>
      <c r="L39" s="8">
        <f t="shared" si="9"/>
        <v>0</v>
      </c>
      <c r="M39" s="8">
        <f t="shared" si="10"/>
        <v>0</v>
      </c>
      <c r="N39" s="8">
        <f t="shared" si="11"/>
        <v>0</v>
      </c>
      <c r="O39" s="8">
        <f t="shared" si="12"/>
        <v>0</v>
      </c>
      <c r="P39" s="8">
        <f t="shared" si="13"/>
        <v>0</v>
      </c>
      <c r="Q39" s="8">
        <f t="shared" si="14"/>
        <v>0</v>
      </c>
      <c r="R39" s="8">
        <f t="shared" si="15"/>
        <v>0</v>
      </c>
      <c r="S39" s="8">
        <f t="shared" si="16"/>
        <v>0</v>
      </c>
      <c r="T39" s="17"/>
    </row>
    <row r="40">
      <c r="A40" s="20" t="s">
        <v>91</v>
      </c>
      <c r="B40" s="21"/>
      <c r="C40" s="22"/>
      <c r="D40" s="23">
        <f t="shared" ref="D40:S40" si="17">SUM(D24:D39)</f>
        <v>0</v>
      </c>
      <c r="E40" s="23">
        <f t="shared" si="17"/>
        <v>0</v>
      </c>
      <c r="F40" s="23">
        <f t="shared" si="17"/>
        <v>0</v>
      </c>
      <c r="G40" s="23">
        <f t="shared" si="17"/>
        <v>0</v>
      </c>
      <c r="H40" s="23">
        <f t="shared" si="17"/>
        <v>0</v>
      </c>
      <c r="I40" s="23">
        <f t="shared" si="17"/>
        <v>0</v>
      </c>
      <c r="J40" s="23">
        <f t="shared" si="17"/>
        <v>0</v>
      </c>
      <c r="K40" s="23">
        <f t="shared" si="17"/>
        <v>0</v>
      </c>
      <c r="L40" s="23">
        <f t="shared" si="17"/>
        <v>0</v>
      </c>
      <c r="M40" s="23">
        <f t="shared" si="17"/>
        <v>0</v>
      </c>
      <c r="N40" s="23">
        <f t="shared" si="17"/>
        <v>0</v>
      </c>
      <c r="O40" s="23">
        <f t="shared" si="17"/>
        <v>0</v>
      </c>
      <c r="P40" s="23">
        <f t="shared" si="17"/>
        <v>0</v>
      </c>
      <c r="Q40" s="23">
        <f t="shared" si="17"/>
        <v>0</v>
      </c>
      <c r="R40" s="23">
        <f t="shared" si="17"/>
        <v>0</v>
      </c>
      <c r="S40" s="23">
        <f t="shared" si="17"/>
        <v>0</v>
      </c>
    </row>
    <row r="41">
      <c r="A41" s="40"/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 t="s">
        <v>92</v>
      </c>
      <c r="T41" s="25"/>
    </row>
    <row r="42">
      <c r="A42" s="43"/>
      <c r="B42" s="43"/>
      <c r="C42" s="43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>
        <f>E40*4+F40*9+G40*4</f>
        <v>0</v>
      </c>
      <c r="T42" s="25"/>
    </row>
    <row r="4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>
      <c r="C44" s="26"/>
      <c r="D44" s="27" t="s">
        <v>93</v>
      </c>
      <c r="E44" s="27" t="s">
        <v>4</v>
      </c>
      <c r="F44" s="27" t="s">
        <v>5</v>
      </c>
      <c r="G44" s="27" t="s">
        <v>6</v>
      </c>
      <c r="H44" s="27" t="s">
        <v>7</v>
      </c>
      <c r="I44" s="27" t="s">
        <v>8</v>
      </c>
      <c r="J44" s="27" t="s">
        <v>9</v>
      </c>
      <c r="K44" s="27" t="s">
        <v>10</v>
      </c>
      <c r="L44" s="27" t="s">
        <v>11</v>
      </c>
      <c r="M44" s="27" t="s">
        <v>12</v>
      </c>
      <c r="N44" s="27" t="s">
        <v>13</v>
      </c>
      <c r="O44" s="27" t="s">
        <v>14</v>
      </c>
      <c r="P44" s="27" t="s">
        <v>15</v>
      </c>
      <c r="Q44" s="27" t="s">
        <v>16</v>
      </c>
      <c r="R44" s="27" t="s">
        <v>17</v>
      </c>
      <c r="S44" s="27" t="s">
        <v>18</v>
      </c>
    </row>
    <row r="45">
      <c r="C45" s="29" t="s">
        <v>94</v>
      </c>
      <c r="D45" s="29">
        <v>2650.0</v>
      </c>
      <c r="E45" s="29">
        <v>60.0</v>
      </c>
      <c r="F45" s="29">
        <v>58.0</v>
      </c>
      <c r="G45" s="29">
        <v>397.0</v>
      </c>
      <c r="H45" s="29">
        <v>600.0</v>
      </c>
      <c r="I45" s="29">
        <v>3000.0</v>
      </c>
      <c r="J45" s="29">
        <v>800.0</v>
      </c>
      <c r="K45" s="29">
        <v>340.0</v>
      </c>
      <c r="L45" s="29">
        <v>1000.0</v>
      </c>
      <c r="M45" s="29">
        <v>7.0</v>
      </c>
      <c r="N45" s="29">
        <v>10.0</v>
      </c>
      <c r="O45" s="29">
        <v>850.0</v>
      </c>
      <c r="P45" s="29">
        <v>6.5</v>
      </c>
      <c r="Q45" s="29">
        <v>1.4</v>
      </c>
      <c r="R45" s="29">
        <v>100.0</v>
      </c>
      <c r="S45" s="29">
        <v>20.0</v>
      </c>
    </row>
    <row r="46">
      <c r="C46" s="29" t="s">
        <v>95</v>
      </c>
      <c r="D46" s="29">
        <v>1950.0</v>
      </c>
      <c r="E46" s="29">
        <v>50.0</v>
      </c>
      <c r="F46" s="29">
        <v>43.0</v>
      </c>
      <c r="G46" s="29">
        <v>292.0</v>
      </c>
      <c r="H46" s="29">
        <v>600.0</v>
      </c>
      <c r="I46" s="29">
        <v>2600.0</v>
      </c>
      <c r="J46" s="29">
        <v>650.0</v>
      </c>
      <c r="K46" s="29">
        <v>270.0</v>
      </c>
      <c r="L46" s="29">
        <v>800.0</v>
      </c>
      <c r="M46" s="29">
        <v>8.5</v>
      </c>
      <c r="N46" s="29">
        <v>8.0</v>
      </c>
      <c r="O46" s="29">
        <v>650.0</v>
      </c>
      <c r="P46" s="29">
        <v>6.0</v>
      </c>
      <c r="Q46" s="29">
        <v>1.1</v>
      </c>
      <c r="R46" s="29">
        <v>100.0</v>
      </c>
      <c r="S46" s="29">
        <v>18.0</v>
      </c>
    </row>
  </sheetData>
  <mergeCells count="6">
    <mergeCell ref="A2:B2"/>
    <mergeCell ref="A22:C22"/>
    <mergeCell ref="A23:B23"/>
    <mergeCell ref="A40:C40"/>
    <mergeCell ref="S41:T41"/>
    <mergeCell ref="S42:T4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7.57"/>
    <col customWidth="1" min="2" max="2" width="8.0"/>
    <col customWidth="1" min="3" max="3" width="16.14"/>
    <col customWidth="1" min="4" max="4" width="7.29"/>
    <col customWidth="1" min="5" max="5" width="6.29"/>
    <col customWidth="1" min="6" max="21" width="7.71"/>
  </cols>
  <sheetData>
    <row r="2">
      <c r="A2" s="2" t="s">
        <v>0</v>
      </c>
      <c r="B2" s="3"/>
      <c r="C2" s="4" t="s">
        <v>1</v>
      </c>
      <c r="D2" s="5" t="s">
        <v>2</v>
      </c>
      <c r="E2" s="5" t="s">
        <v>3</v>
      </c>
      <c r="F2" s="5" t="s">
        <v>130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</row>
    <row r="3" outlineLevel="1">
      <c r="A3" s="6">
        <v>1.0</v>
      </c>
      <c r="B3" s="6" t="s">
        <v>134</v>
      </c>
      <c r="C3" s="6" t="s">
        <v>157</v>
      </c>
      <c r="D3" s="6" t="s">
        <v>158</v>
      </c>
      <c r="E3" s="6">
        <v>15.0</v>
      </c>
      <c r="F3" s="6">
        <v>0.0</v>
      </c>
      <c r="G3" s="6">
        <v>0.0</v>
      </c>
      <c r="H3" s="6">
        <v>15.0</v>
      </c>
      <c r="I3" s="6">
        <v>0.0</v>
      </c>
      <c r="J3" s="6">
        <v>0.0</v>
      </c>
      <c r="K3" s="6">
        <v>0.0</v>
      </c>
      <c r="L3" s="6">
        <v>0.0</v>
      </c>
      <c r="M3" s="6">
        <v>0.0</v>
      </c>
      <c r="N3" s="6">
        <v>0.0</v>
      </c>
      <c r="O3" s="6">
        <v>0.0</v>
      </c>
      <c r="P3" s="6">
        <v>0.0</v>
      </c>
      <c r="Q3" s="6">
        <v>0.0</v>
      </c>
      <c r="R3" s="6">
        <v>1.1</v>
      </c>
      <c r="S3" s="6">
        <v>0.0</v>
      </c>
      <c r="T3" s="6">
        <v>0.0</v>
      </c>
      <c r="U3" s="6"/>
    </row>
    <row r="4" outlineLevel="1">
      <c r="A4" s="47">
        <v>1.0</v>
      </c>
      <c r="B4" s="8" t="s">
        <v>159</v>
      </c>
      <c r="C4" s="8" t="s">
        <v>160</v>
      </c>
      <c r="D4" s="8" t="s">
        <v>161</v>
      </c>
      <c r="E4" s="8">
        <v>300.0</v>
      </c>
      <c r="F4" s="8">
        <v>0.0</v>
      </c>
      <c r="G4" s="8">
        <v>15.9</v>
      </c>
      <c r="H4" s="8">
        <v>10.5</v>
      </c>
      <c r="I4" s="8">
        <v>6.0</v>
      </c>
      <c r="J4" s="8">
        <v>33.0</v>
      </c>
      <c r="K4" s="8">
        <v>450.0</v>
      </c>
      <c r="L4" s="8">
        <v>230.0</v>
      </c>
      <c r="M4" s="8">
        <v>150.0</v>
      </c>
      <c r="N4" s="8">
        <v>200.0</v>
      </c>
      <c r="O4" s="8">
        <v>3.6</v>
      </c>
      <c r="P4" s="8">
        <v>1.5</v>
      </c>
      <c r="Q4" s="8">
        <v>0.0</v>
      </c>
      <c r="R4" s="8">
        <v>0.3</v>
      </c>
      <c r="S4" s="8">
        <v>0.33</v>
      </c>
      <c r="T4" s="8">
        <v>0.0</v>
      </c>
      <c r="U4" s="8">
        <v>2.7</v>
      </c>
    </row>
    <row r="5" outlineLevel="1">
      <c r="A5" s="6"/>
      <c r="B5" s="6" t="s">
        <v>159</v>
      </c>
      <c r="C5" s="6" t="s">
        <v>162</v>
      </c>
      <c r="D5" s="6" t="s">
        <v>161</v>
      </c>
      <c r="E5" s="6">
        <v>300.0</v>
      </c>
      <c r="F5" s="6">
        <v>0.0</v>
      </c>
      <c r="G5" s="6">
        <v>21.0</v>
      </c>
      <c r="H5" s="6">
        <v>14.7</v>
      </c>
      <c r="I5" s="6">
        <v>4.5</v>
      </c>
      <c r="J5" s="6">
        <v>27.0</v>
      </c>
      <c r="K5" s="6">
        <v>330.0</v>
      </c>
      <c r="L5" s="6">
        <v>280.0</v>
      </c>
      <c r="M5" s="6">
        <v>170.0</v>
      </c>
      <c r="N5" s="6">
        <v>260.0</v>
      </c>
      <c r="O5" s="6">
        <v>4.5</v>
      </c>
      <c r="P5" s="6">
        <v>1.8</v>
      </c>
      <c r="Q5" s="6">
        <v>0.0</v>
      </c>
      <c r="R5" s="6">
        <v>0.6</v>
      </c>
      <c r="S5" s="6">
        <v>0.27</v>
      </c>
      <c r="T5" s="6">
        <v>0.0</v>
      </c>
      <c r="U5" s="6">
        <v>3.3</v>
      </c>
    </row>
    <row r="6" outlineLevel="1">
      <c r="A6" s="47"/>
      <c r="B6" s="8"/>
      <c r="C6" s="47" t="s">
        <v>163</v>
      </c>
      <c r="D6" s="47" t="s">
        <v>31</v>
      </c>
      <c r="E6" s="47">
        <v>1000.0</v>
      </c>
      <c r="F6" s="47">
        <v>0.0</v>
      </c>
      <c r="G6" s="47">
        <v>36.0</v>
      </c>
      <c r="H6" s="47">
        <v>33.0</v>
      </c>
      <c r="I6" s="47">
        <v>31.0</v>
      </c>
      <c r="J6" s="47">
        <v>20.0</v>
      </c>
      <c r="K6" s="47">
        <v>1900.0</v>
      </c>
      <c r="L6" s="47">
        <v>150.0</v>
      </c>
      <c r="M6" s="47">
        <v>250.0</v>
      </c>
      <c r="N6" s="47">
        <v>490.0</v>
      </c>
      <c r="O6" s="47">
        <v>12.0</v>
      </c>
      <c r="P6" s="47">
        <v>3.0</v>
      </c>
      <c r="Q6" s="47">
        <v>0.0</v>
      </c>
      <c r="R6" s="47">
        <v>1.0</v>
      </c>
      <c r="S6" s="47">
        <v>0.3</v>
      </c>
      <c r="T6" s="47">
        <v>0.0</v>
      </c>
      <c r="U6" s="47">
        <v>2.0</v>
      </c>
    </row>
    <row r="7" outlineLevel="1">
      <c r="A7" s="6"/>
      <c r="B7" s="6"/>
      <c r="C7" s="6" t="s">
        <v>164</v>
      </c>
      <c r="D7" s="10" t="s">
        <v>158</v>
      </c>
      <c r="E7" s="6">
        <v>15.0</v>
      </c>
      <c r="F7" s="6">
        <v>0.0</v>
      </c>
      <c r="G7" s="6">
        <v>0.0</v>
      </c>
      <c r="H7" s="6">
        <v>15.0</v>
      </c>
      <c r="I7" s="6">
        <v>0.0</v>
      </c>
      <c r="J7" s="6">
        <v>0.0</v>
      </c>
      <c r="K7" s="6">
        <v>0.0</v>
      </c>
      <c r="L7" s="6">
        <v>0.0</v>
      </c>
      <c r="M7" s="6">
        <v>0.0</v>
      </c>
      <c r="N7" s="6">
        <v>0.0</v>
      </c>
      <c r="O7" s="6">
        <v>0.0</v>
      </c>
      <c r="P7" s="6">
        <v>0.0</v>
      </c>
      <c r="Q7" s="6">
        <v>0.0</v>
      </c>
      <c r="R7" s="6">
        <v>0.1</v>
      </c>
      <c r="S7" s="6">
        <v>0.0</v>
      </c>
      <c r="T7" s="6">
        <v>0.0</v>
      </c>
      <c r="U7" s="6"/>
    </row>
    <row r="8" outlineLevel="1">
      <c r="A8" s="8"/>
      <c r="B8" s="8" t="s">
        <v>41</v>
      </c>
      <c r="C8" s="8" t="s">
        <v>165</v>
      </c>
      <c r="D8" s="8" t="s">
        <v>42</v>
      </c>
      <c r="E8" s="8">
        <v>130.0</v>
      </c>
      <c r="F8" s="8">
        <v>0.0</v>
      </c>
      <c r="G8" s="8">
        <v>13.9</v>
      </c>
      <c r="H8" s="8">
        <v>14.7</v>
      </c>
      <c r="I8" s="8">
        <v>1.2</v>
      </c>
      <c r="J8" s="8">
        <v>4.0</v>
      </c>
      <c r="K8" s="8">
        <v>160.0</v>
      </c>
      <c r="L8" s="8">
        <v>310.0</v>
      </c>
      <c r="M8" s="8">
        <v>72.0</v>
      </c>
      <c r="N8" s="8">
        <v>200.0</v>
      </c>
      <c r="O8" s="8">
        <v>3.4</v>
      </c>
      <c r="P8" s="8">
        <v>1.4</v>
      </c>
      <c r="Q8" s="8">
        <v>0.0</v>
      </c>
      <c r="R8" s="8">
        <v>1.0</v>
      </c>
      <c r="S8" s="8">
        <v>0.09</v>
      </c>
      <c r="T8" s="8">
        <v>0.0</v>
      </c>
      <c r="U8" s="8">
        <v>0.9</v>
      </c>
    </row>
    <row r="9" outlineLevel="1">
      <c r="A9" s="6"/>
      <c r="B9" s="6" t="s">
        <v>41</v>
      </c>
      <c r="C9" s="6" t="s">
        <v>166</v>
      </c>
      <c r="D9" s="6" t="s">
        <v>42</v>
      </c>
      <c r="E9" s="6">
        <v>30.0</v>
      </c>
      <c r="F9" s="6">
        <v>0.0</v>
      </c>
      <c r="G9" s="6">
        <v>7.0</v>
      </c>
      <c r="H9" s="6">
        <v>10.3</v>
      </c>
      <c r="I9" s="6">
        <v>0.1</v>
      </c>
      <c r="J9" s="6">
        <v>1.0</v>
      </c>
      <c r="K9" s="6">
        <v>26.0</v>
      </c>
      <c r="L9" s="6">
        <v>93.0</v>
      </c>
      <c r="M9" s="6">
        <v>45.0</v>
      </c>
      <c r="N9" s="6">
        <v>110.0</v>
      </c>
      <c r="O9" s="6">
        <v>1.0</v>
      </c>
      <c r="P9" s="6">
        <v>0.8</v>
      </c>
      <c r="Q9" s="6">
        <v>0.0</v>
      </c>
      <c r="R9" s="6">
        <v>0.4</v>
      </c>
      <c r="S9" s="6">
        <v>0.02</v>
      </c>
      <c r="T9" s="6">
        <v>0.0</v>
      </c>
      <c r="U9" s="6">
        <v>0.4</v>
      </c>
    </row>
    <row r="10" outlineLevel="1">
      <c r="A10" s="8">
        <v>2.0</v>
      </c>
      <c r="B10" s="8" t="s">
        <v>29</v>
      </c>
      <c r="C10" s="8" t="s">
        <v>167</v>
      </c>
      <c r="D10" s="8" t="s">
        <v>31</v>
      </c>
      <c r="E10" s="8">
        <v>50.0</v>
      </c>
      <c r="F10" s="8">
        <v>0.0</v>
      </c>
      <c r="G10" s="8">
        <v>8.3</v>
      </c>
      <c r="H10" s="8">
        <v>5.0</v>
      </c>
      <c r="I10" s="8">
        <v>6.1</v>
      </c>
      <c r="J10" s="8">
        <v>1.0</v>
      </c>
      <c r="K10" s="8">
        <v>330.0</v>
      </c>
      <c r="L10" s="8">
        <v>45.0</v>
      </c>
      <c r="M10" s="8">
        <v>50.0</v>
      </c>
      <c r="N10" s="8">
        <v>95.0</v>
      </c>
      <c r="O10" s="8">
        <v>1.7</v>
      </c>
      <c r="P10" s="8">
        <v>1.0</v>
      </c>
      <c r="Q10" s="8">
        <v>0.0</v>
      </c>
      <c r="R10" s="8">
        <v>0.3</v>
      </c>
      <c r="S10" s="8">
        <v>0.04</v>
      </c>
      <c r="T10" s="8">
        <v>0.0</v>
      </c>
      <c r="U10" s="8">
        <v>3.4</v>
      </c>
    </row>
    <row r="11" outlineLevel="1">
      <c r="A11" s="6">
        <v>2.0</v>
      </c>
      <c r="B11" s="6" t="s">
        <v>168</v>
      </c>
      <c r="C11" s="6" t="s">
        <v>169</v>
      </c>
      <c r="D11" s="6" t="s">
        <v>170</v>
      </c>
      <c r="E11" s="6">
        <v>15.0</v>
      </c>
      <c r="F11" s="6">
        <v>0.0</v>
      </c>
      <c r="G11" s="6">
        <v>2.6</v>
      </c>
      <c r="H11" s="6">
        <v>1.6</v>
      </c>
      <c r="I11" s="6">
        <v>2.2</v>
      </c>
      <c r="J11" s="6">
        <v>650.0</v>
      </c>
      <c r="K11" s="6">
        <v>140.0</v>
      </c>
      <c r="L11" s="6">
        <v>23.0</v>
      </c>
      <c r="M11" s="6">
        <v>20.0</v>
      </c>
      <c r="N11" s="6">
        <v>38.0</v>
      </c>
      <c r="O11" s="6">
        <v>1.0</v>
      </c>
      <c r="P11" s="6">
        <v>0.3</v>
      </c>
      <c r="Q11" s="6">
        <v>0.0</v>
      </c>
      <c r="R11" s="6">
        <v>0.2</v>
      </c>
      <c r="S11" s="6">
        <v>0.01</v>
      </c>
      <c r="T11" s="6">
        <v>0.0</v>
      </c>
      <c r="U11" s="6">
        <v>1.0</v>
      </c>
    </row>
    <row r="12" outlineLevel="1">
      <c r="A12" s="8"/>
      <c r="B12" s="8" t="s">
        <v>171</v>
      </c>
      <c r="C12" s="8" t="s">
        <v>172</v>
      </c>
      <c r="D12" s="8" t="s">
        <v>173</v>
      </c>
      <c r="E12" s="8">
        <v>400.0</v>
      </c>
      <c r="F12" s="8">
        <v>0.0</v>
      </c>
      <c r="G12" s="8">
        <v>35.6</v>
      </c>
      <c r="H12" s="8">
        <v>16.4</v>
      </c>
      <c r="I12" s="8">
        <v>185.6</v>
      </c>
      <c r="J12" s="8">
        <v>1900.0</v>
      </c>
      <c r="K12" s="8">
        <v>340.0</v>
      </c>
      <c r="L12" s="8">
        <v>88.0</v>
      </c>
      <c r="M12" s="8">
        <v>72.0</v>
      </c>
      <c r="N12" s="8">
        <v>270.0</v>
      </c>
      <c r="O12" s="8">
        <v>2.0</v>
      </c>
      <c r="P12" s="8">
        <v>2.0</v>
      </c>
      <c r="Q12" s="8">
        <v>0.0</v>
      </c>
      <c r="R12" s="8">
        <v>1.6</v>
      </c>
      <c r="S12" s="8">
        <v>0.28</v>
      </c>
      <c r="T12" s="8">
        <v>0.0</v>
      </c>
      <c r="U12" s="8">
        <v>16.8</v>
      </c>
    </row>
    <row r="13" outlineLevel="1">
      <c r="A13" s="6">
        <v>2.0</v>
      </c>
      <c r="B13" s="6" t="s">
        <v>23</v>
      </c>
      <c r="C13" s="6" t="s">
        <v>174</v>
      </c>
      <c r="D13" s="6" t="s">
        <v>25</v>
      </c>
      <c r="E13" s="6">
        <v>60.0</v>
      </c>
      <c r="F13" s="6">
        <v>15.0</v>
      </c>
      <c r="G13" s="6">
        <v>6.3</v>
      </c>
      <c r="H13" s="6">
        <v>5.3</v>
      </c>
      <c r="I13" s="6">
        <v>0.2</v>
      </c>
      <c r="J13" s="6">
        <v>71.0</v>
      </c>
      <c r="K13" s="6">
        <v>66.0</v>
      </c>
      <c r="L13" s="6">
        <v>26.0</v>
      </c>
      <c r="M13" s="6">
        <v>6.0</v>
      </c>
      <c r="N13" s="6">
        <v>92.0</v>
      </c>
      <c r="O13" s="6">
        <v>0.9</v>
      </c>
      <c r="P13" s="6">
        <v>0.7</v>
      </c>
      <c r="Q13" s="6">
        <v>150.0</v>
      </c>
      <c r="R13" s="6">
        <v>0.5</v>
      </c>
      <c r="S13" s="6">
        <v>0.03</v>
      </c>
      <c r="T13" s="6">
        <v>0.0</v>
      </c>
      <c r="U13" s="6">
        <v>0.0</v>
      </c>
    </row>
    <row r="14" outlineLevel="1">
      <c r="A14" s="8">
        <v>0.4</v>
      </c>
      <c r="B14" s="8" t="s">
        <v>29</v>
      </c>
      <c r="C14" s="8" t="s">
        <v>175</v>
      </c>
      <c r="D14" s="8" t="s">
        <v>31</v>
      </c>
      <c r="E14" s="8">
        <v>1000.0</v>
      </c>
      <c r="F14" s="8">
        <v>0.0</v>
      </c>
      <c r="G14" s="8">
        <v>33.0</v>
      </c>
      <c r="H14" s="8">
        <v>38.0</v>
      </c>
      <c r="I14" s="8">
        <v>48.0</v>
      </c>
      <c r="J14" s="8">
        <v>410.0</v>
      </c>
      <c r="K14" s="8">
        <v>1500.0</v>
      </c>
      <c r="L14" s="8">
        <v>1100.0</v>
      </c>
      <c r="M14" s="8">
        <v>100.0</v>
      </c>
      <c r="N14" s="8">
        <v>930.0</v>
      </c>
      <c r="O14" s="8">
        <v>0.2</v>
      </c>
      <c r="P14" s="8">
        <v>4.0</v>
      </c>
      <c r="Q14" s="8">
        <v>380.0</v>
      </c>
      <c r="R14" s="8">
        <v>1.0</v>
      </c>
      <c r="S14" s="8">
        <v>0.4</v>
      </c>
      <c r="T14" s="8">
        <v>10.0</v>
      </c>
      <c r="U14" s="8">
        <v>0.0</v>
      </c>
    </row>
    <row r="15" outlineLevel="1">
      <c r="A15" s="6"/>
      <c r="B15" s="6" t="s">
        <v>176</v>
      </c>
      <c r="C15" s="6" t="s">
        <v>177</v>
      </c>
      <c r="D15" s="6" t="s">
        <v>178</v>
      </c>
      <c r="E15" s="6">
        <v>100.0</v>
      </c>
      <c r="F15" s="6">
        <v>0.0</v>
      </c>
      <c r="G15" s="6">
        <v>0.3</v>
      </c>
      <c r="H15" s="6">
        <v>0.0</v>
      </c>
      <c r="I15" s="6">
        <v>3.1</v>
      </c>
      <c r="J15" s="6">
        <v>3.0</v>
      </c>
      <c r="K15" s="6">
        <v>34.0</v>
      </c>
      <c r="L15" s="6">
        <v>3.0</v>
      </c>
      <c r="M15" s="6">
        <v>7.0</v>
      </c>
      <c r="N15" s="6">
        <v>15.0</v>
      </c>
      <c r="O15" s="6">
        <v>0.0</v>
      </c>
      <c r="P15" s="6">
        <v>0.0</v>
      </c>
      <c r="Q15" s="6">
        <v>0.0</v>
      </c>
      <c r="R15" s="6">
        <v>0.0</v>
      </c>
      <c r="S15" s="6">
        <v>0.0</v>
      </c>
      <c r="T15" s="6">
        <v>0.0</v>
      </c>
      <c r="U15" s="6">
        <v>0.0</v>
      </c>
    </row>
    <row r="16" outlineLevel="1">
      <c r="A16" s="8"/>
      <c r="B16" s="8" t="s">
        <v>26</v>
      </c>
      <c r="C16" s="8" t="s">
        <v>179</v>
      </c>
      <c r="D16" s="8" t="s">
        <v>28</v>
      </c>
      <c r="E16" s="8">
        <v>120.0</v>
      </c>
      <c r="F16" s="8">
        <v>0.0</v>
      </c>
      <c r="G16" s="8">
        <v>27.2</v>
      </c>
      <c r="H16" s="8">
        <v>31.2</v>
      </c>
      <c r="I16" s="8">
        <v>1.6</v>
      </c>
      <c r="J16" s="8">
        <v>1300.0</v>
      </c>
      <c r="K16" s="8">
        <v>72.0</v>
      </c>
      <c r="L16" s="8">
        <v>760.0</v>
      </c>
      <c r="M16" s="8">
        <v>23.0</v>
      </c>
      <c r="N16" s="8">
        <v>880.0</v>
      </c>
      <c r="O16" s="8">
        <v>0.4</v>
      </c>
      <c r="P16" s="8">
        <v>3.8</v>
      </c>
      <c r="Q16" s="8">
        <v>310.0</v>
      </c>
      <c r="R16" s="8">
        <v>1.3</v>
      </c>
      <c r="S16" s="8">
        <v>0.04</v>
      </c>
      <c r="T16" s="8">
        <v>0.0</v>
      </c>
      <c r="U16" s="8">
        <v>0.0</v>
      </c>
    </row>
    <row r="17" outlineLevel="1">
      <c r="A17" s="6"/>
      <c r="B17" s="6" t="s">
        <v>112</v>
      </c>
      <c r="C17" s="6" t="s">
        <v>180</v>
      </c>
      <c r="D17" s="7"/>
      <c r="E17" s="6">
        <v>100.0</v>
      </c>
      <c r="F17" s="6">
        <v>0.0</v>
      </c>
      <c r="G17" s="6">
        <v>6.5</v>
      </c>
      <c r="H17" s="6">
        <v>34.1</v>
      </c>
      <c r="I17" s="6">
        <v>44.7</v>
      </c>
      <c r="J17" s="6">
        <v>4200.0</v>
      </c>
      <c r="K17" s="6">
        <v>320.0</v>
      </c>
      <c r="L17" s="6">
        <v>90.0</v>
      </c>
      <c r="M17" s="6">
        <v>31.0</v>
      </c>
      <c r="N17" s="6">
        <v>110.0</v>
      </c>
      <c r="O17" s="6">
        <v>3.5</v>
      </c>
      <c r="P17" s="6">
        <v>0.5</v>
      </c>
      <c r="Q17" s="6">
        <v>6.0</v>
      </c>
      <c r="R17" s="6">
        <v>2.0</v>
      </c>
      <c r="S17" s="6">
        <v>0.09</v>
      </c>
      <c r="T17" s="6">
        <v>0.0</v>
      </c>
      <c r="U17" s="6">
        <v>3.7</v>
      </c>
    </row>
    <row r="18" outlineLevel="1">
      <c r="A18" s="8"/>
      <c r="B18" s="8" t="s">
        <v>153</v>
      </c>
      <c r="C18" s="8" t="s">
        <v>181</v>
      </c>
      <c r="D18" s="8" t="s">
        <v>155</v>
      </c>
      <c r="E18" s="8">
        <v>100.0</v>
      </c>
      <c r="F18" s="8">
        <v>0.0</v>
      </c>
      <c r="G18" s="8">
        <v>7.8</v>
      </c>
      <c r="H18" s="8">
        <v>1.9</v>
      </c>
      <c r="I18" s="8">
        <v>46.9</v>
      </c>
      <c r="J18" s="8">
        <v>470.0</v>
      </c>
      <c r="K18" s="8">
        <v>76.0</v>
      </c>
      <c r="L18" s="8">
        <v>12.0</v>
      </c>
      <c r="M18" s="8">
        <v>18.0</v>
      </c>
      <c r="N18" s="8">
        <v>73.0</v>
      </c>
      <c r="O18" s="8">
        <v>0.5</v>
      </c>
      <c r="P18" s="8">
        <v>0.5</v>
      </c>
      <c r="Q18" s="8">
        <v>0.0</v>
      </c>
      <c r="R18" s="8">
        <v>0.1</v>
      </c>
      <c r="S18" s="8">
        <v>0.05</v>
      </c>
      <c r="T18" s="8">
        <v>0.0</v>
      </c>
      <c r="U18" s="8">
        <v>1.5</v>
      </c>
    </row>
    <row r="19" outlineLevel="1">
      <c r="A19" s="6"/>
      <c r="B19" s="6" t="s">
        <v>153</v>
      </c>
      <c r="C19" s="6" t="s">
        <v>182</v>
      </c>
      <c r="D19" s="6" t="s">
        <v>155</v>
      </c>
      <c r="E19" s="6">
        <v>100.0</v>
      </c>
      <c r="F19" s="6">
        <v>0.0</v>
      </c>
      <c r="G19" s="6">
        <v>6.1</v>
      </c>
      <c r="H19" s="6">
        <v>0.6</v>
      </c>
      <c r="I19" s="6">
        <v>56.8</v>
      </c>
      <c r="J19" s="6">
        <v>1000.0</v>
      </c>
      <c r="K19" s="6">
        <v>90.0</v>
      </c>
      <c r="L19" s="6">
        <v>18.0</v>
      </c>
      <c r="M19" s="6">
        <v>13.0</v>
      </c>
      <c r="N19" s="6">
        <v>49.0</v>
      </c>
      <c r="O19" s="6">
        <v>0.3</v>
      </c>
      <c r="P19" s="6">
        <v>0.3</v>
      </c>
      <c r="Q19" s="6">
        <v>0.0</v>
      </c>
      <c r="R19" s="6">
        <v>0.2</v>
      </c>
      <c r="S19" s="6">
        <v>0.09</v>
      </c>
      <c r="T19" s="6">
        <v>0.0</v>
      </c>
      <c r="U19" s="6">
        <v>1.2</v>
      </c>
    </row>
    <row r="20" outlineLevel="1">
      <c r="A20" s="47"/>
      <c r="B20" s="8" t="s">
        <v>134</v>
      </c>
      <c r="C20" s="8" t="s">
        <v>183</v>
      </c>
      <c r="D20" s="8" t="s">
        <v>136</v>
      </c>
      <c r="E20" s="8">
        <v>150.0</v>
      </c>
      <c r="F20" s="8">
        <v>0.0</v>
      </c>
      <c r="G20" s="8">
        <v>3.8</v>
      </c>
      <c r="H20" s="8">
        <v>0.5</v>
      </c>
      <c r="I20" s="8">
        <v>55.7</v>
      </c>
      <c r="J20" s="8">
        <v>2.0</v>
      </c>
      <c r="K20" s="8">
        <v>44.0</v>
      </c>
      <c r="L20" s="8">
        <v>5.0</v>
      </c>
      <c r="M20" s="8">
        <v>11.0</v>
      </c>
      <c r="N20" s="8">
        <v>51.0</v>
      </c>
      <c r="O20" s="8">
        <v>0.2</v>
      </c>
      <c r="P20" s="8">
        <v>0.9</v>
      </c>
      <c r="Q20" s="8">
        <v>0.0</v>
      </c>
      <c r="R20" s="8">
        <v>0.0</v>
      </c>
      <c r="S20" s="8">
        <v>0.03</v>
      </c>
      <c r="T20" s="8">
        <v>0.0</v>
      </c>
      <c r="U20" s="8">
        <v>2.3</v>
      </c>
    </row>
    <row r="21" outlineLevel="1">
      <c r="A21" s="10">
        <v>4.0</v>
      </c>
      <c r="B21" s="6" t="s">
        <v>134</v>
      </c>
      <c r="C21" s="6" t="s">
        <v>184</v>
      </c>
      <c r="D21" s="6" t="s">
        <v>136</v>
      </c>
      <c r="E21" s="6">
        <v>150.0</v>
      </c>
      <c r="F21" s="6">
        <v>0.0</v>
      </c>
      <c r="G21" s="6">
        <v>4.2</v>
      </c>
      <c r="H21" s="6">
        <v>1.5</v>
      </c>
      <c r="I21" s="6">
        <v>53.4</v>
      </c>
      <c r="J21" s="6">
        <v>2.0</v>
      </c>
      <c r="K21" s="6">
        <v>140.0</v>
      </c>
      <c r="L21" s="6">
        <v>11.0</v>
      </c>
      <c r="M21" s="6">
        <v>74.0</v>
      </c>
      <c r="N21" s="6">
        <v>200.0</v>
      </c>
      <c r="O21" s="6">
        <v>0.9</v>
      </c>
      <c r="P21" s="6">
        <v>1.2</v>
      </c>
      <c r="Q21" s="6">
        <v>0.0</v>
      </c>
      <c r="R21" s="6">
        <v>0.8</v>
      </c>
      <c r="S21" s="6">
        <v>0.24</v>
      </c>
      <c r="T21" s="6">
        <v>0.0</v>
      </c>
      <c r="U21" s="6">
        <v>2.1</v>
      </c>
    </row>
    <row r="23" collapsed="1"/>
    <row r="24" hidden="1" outlineLevel="1">
      <c r="A24" s="12" t="s">
        <v>86</v>
      </c>
    </row>
    <row r="25" hidden="1" outlineLevel="1">
      <c r="A25" s="2" t="s">
        <v>0</v>
      </c>
      <c r="B25" s="3"/>
      <c r="C25" s="4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5" t="s">
        <v>87</v>
      </c>
      <c r="P25" s="5" t="s">
        <v>15</v>
      </c>
      <c r="Q25" s="5" t="s">
        <v>88</v>
      </c>
      <c r="R25" s="5" t="s">
        <v>17</v>
      </c>
      <c r="S25" s="5" t="s">
        <v>18</v>
      </c>
      <c r="T25" s="15"/>
      <c r="U25" s="15"/>
    </row>
    <row r="26" hidden="1" outlineLevel="1">
      <c r="A26" s="6">
        <f t="shared" ref="A26:A28" si="1">A3</f>
        <v>1</v>
      </c>
      <c r="B26" s="6" t="s">
        <v>158</v>
      </c>
      <c r="C26" s="6" t="s">
        <v>157</v>
      </c>
      <c r="D26" s="7">
        <f t="shared" ref="D26:D28" si="2">A3*E3</f>
        <v>15</v>
      </c>
      <c r="E26" s="7">
        <f t="shared" ref="E26:E28" si="3">A3*G3</f>
        <v>0</v>
      </c>
      <c r="F26" s="7">
        <f t="shared" ref="F26:F28" si="4">A3*H3</f>
        <v>15</v>
      </c>
      <c r="G26" s="7">
        <f t="shared" ref="G26:G28" si="5">A3*I3</f>
        <v>0</v>
      </c>
      <c r="H26" s="7">
        <f t="shared" ref="H26:H28" si="6">A3*J3</f>
        <v>0</v>
      </c>
      <c r="I26" s="7">
        <f t="shared" ref="I26:I28" si="7">A3*K3</f>
        <v>0</v>
      </c>
      <c r="J26" s="7">
        <f t="shared" ref="J26:J28" si="8">A3*L3</f>
        <v>0</v>
      </c>
      <c r="K26" s="7">
        <f t="shared" ref="K26:K28" si="9">A3*M3</f>
        <v>0</v>
      </c>
      <c r="L26" s="7">
        <f t="shared" ref="L26:L28" si="10">A3*N3</f>
        <v>0</v>
      </c>
      <c r="M26" s="7">
        <f t="shared" ref="M26:M28" si="11">A3*O3</f>
        <v>0</v>
      </c>
      <c r="N26" s="7">
        <f t="shared" ref="N26:N28" si="12">A3*P3</f>
        <v>0</v>
      </c>
      <c r="O26" s="7">
        <f t="shared" ref="O26:O28" si="13">A3*Q3</f>
        <v>0</v>
      </c>
      <c r="P26" s="7">
        <f t="shared" ref="P26:P28" si="14">A3*R3</f>
        <v>1.1</v>
      </c>
      <c r="Q26" s="7">
        <f t="shared" ref="Q26:Q28" si="15">A3*S3</f>
        <v>0</v>
      </c>
      <c r="R26" s="7">
        <f t="shared" ref="R26:R28" si="16">A3*T3</f>
        <v>0</v>
      </c>
      <c r="S26" s="7">
        <f t="shared" ref="S26:S28" si="17">A3*U3</f>
        <v>0</v>
      </c>
    </row>
    <row r="27" hidden="1" outlineLevel="1">
      <c r="A27" s="8">
        <f t="shared" si="1"/>
        <v>1</v>
      </c>
      <c r="B27" s="8" t="s">
        <v>159</v>
      </c>
      <c r="C27" s="8" t="s">
        <v>160</v>
      </c>
      <c r="D27" s="9">
        <f t="shared" si="2"/>
        <v>300</v>
      </c>
      <c r="E27" s="9">
        <f t="shared" si="3"/>
        <v>15.9</v>
      </c>
      <c r="F27" s="9">
        <f t="shared" si="4"/>
        <v>10.5</v>
      </c>
      <c r="G27" s="9">
        <f t="shared" si="5"/>
        <v>6</v>
      </c>
      <c r="H27" s="9">
        <f t="shared" si="6"/>
        <v>33</v>
      </c>
      <c r="I27" s="9">
        <f t="shared" si="7"/>
        <v>450</v>
      </c>
      <c r="J27" s="9">
        <f t="shared" si="8"/>
        <v>230</v>
      </c>
      <c r="K27" s="9">
        <f t="shared" si="9"/>
        <v>150</v>
      </c>
      <c r="L27" s="9">
        <f t="shared" si="10"/>
        <v>200</v>
      </c>
      <c r="M27" s="9">
        <f t="shared" si="11"/>
        <v>3.6</v>
      </c>
      <c r="N27" s="9">
        <f t="shared" si="12"/>
        <v>1.5</v>
      </c>
      <c r="O27" s="9">
        <f t="shared" si="13"/>
        <v>0</v>
      </c>
      <c r="P27" s="9">
        <f t="shared" si="14"/>
        <v>0.3</v>
      </c>
      <c r="Q27" s="9">
        <f t="shared" si="15"/>
        <v>0.33</v>
      </c>
      <c r="R27" s="9">
        <f t="shared" si="16"/>
        <v>0</v>
      </c>
      <c r="S27" s="9">
        <f t="shared" si="17"/>
        <v>2.7</v>
      </c>
    </row>
    <row r="28" hidden="1" outlineLevel="1">
      <c r="A28" s="6" t="str">
        <f t="shared" si="1"/>
        <v/>
      </c>
      <c r="B28" s="6" t="s">
        <v>159</v>
      </c>
      <c r="C28" s="6" t="s">
        <v>162</v>
      </c>
      <c r="D28" s="7">
        <f t="shared" si="2"/>
        <v>0</v>
      </c>
      <c r="E28" s="7">
        <f t="shared" si="3"/>
        <v>0</v>
      </c>
      <c r="F28" s="7">
        <f t="shared" si="4"/>
        <v>0</v>
      </c>
      <c r="G28" s="7">
        <f t="shared" si="5"/>
        <v>0</v>
      </c>
      <c r="H28" s="7">
        <f t="shared" si="6"/>
        <v>0</v>
      </c>
      <c r="I28" s="7">
        <f t="shared" si="7"/>
        <v>0</v>
      </c>
      <c r="J28" s="7">
        <f t="shared" si="8"/>
        <v>0</v>
      </c>
      <c r="K28" s="7">
        <f t="shared" si="9"/>
        <v>0</v>
      </c>
      <c r="L28" s="7">
        <f t="shared" si="10"/>
        <v>0</v>
      </c>
      <c r="M28" s="7">
        <f t="shared" si="11"/>
        <v>0</v>
      </c>
      <c r="N28" s="7">
        <f t="shared" si="12"/>
        <v>0</v>
      </c>
      <c r="O28" s="7">
        <f t="shared" si="13"/>
        <v>0</v>
      </c>
      <c r="P28" s="7">
        <f t="shared" si="14"/>
        <v>0</v>
      </c>
      <c r="Q28" s="7">
        <f t="shared" si="15"/>
        <v>0</v>
      </c>
      <c r="R28" s="7">
        <f t="shared" si="16"/>
        <v>0</v>
      </c>
      <c r="S28" s="7">
        <f t="shared" si="17"/>
        <v>0</v>
      </c>
    </row>
    <row r="29" hidden="1" outlineLevel="1">
      <c r="A29" s="8"/>
      <c r="B29" s="8"/>
      <c r="C29" s="47" t="s">
        <v>163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idden="1" outlineLevel="1">
      <c r="A30" s="6" t="str">
        <f t="shared" ref="A30:A44" si="18">A7</f>
        <v/>
      </c>
      <c r="B30" s="6" t="s">
        <v>158</v>
      </c>
      <c r="C30" s="6" t="s">
        <v>164</v>
      </c>
      <c r="D30" s="7">
        <f t="shared" ref="D30:D44" si="19">A7*E7</f>
        <v>0</v>
      </c>
      <c r="E30" s="7">
        <f t="shared" ref="E30:E44" si="20">A7*G7</f>
        <v>0</v>
      </c>
      <c r="F30" s="7">
        <f t="shared" ref="F30:F44" si="21">A7*H7</f>
        <v>0</v>
      </c>
      <c r="G30" s="7">
        <f t="shared" ref="G30:G44" si="22">A7*I7</f>
        <v>0</v>
      </c>
      <c r="H30" s="7">
        <f t="shared" ref="H30:H44" si="23">A7*J7</f>
        <v>0</v>
      </c>
      <c r="I30" s="7">
        <f t="shared" ref="I30:I44" si="24">A7*K7</f>
        <v>0</v>
      </c>
      <c r="J30" s="7">
        <f t="shared" ref="J30:J44" si="25">A7*L7</f>
        <v>0</v>
      </c>
      <c r="K30" s="7">
        <f t="shared" ref="K30:K44" si="26">A7*M7</f>
        <v>0</v>
      </c>
      <c r="L30" s="7">
        <f t="shared" ref="L30:L44" si="27">A7*N7</f>
        <v>0</v>
      </c>
      <c r="M30" s="7">
        <f t="shared" ref="M30:M44" si="28">A7*O7</f>
        <v>0</v>
      </c>
      <c r="N30" s="7">
        <f t="shared" ref="N30:N44" si="29">A7*P7</f>
        <v>0</v>
      </c>
      <c r="O30" s="7">
        <f t="shared" ref="O30:O44" si="30">A7*Q7</f>
        <v>0</v>
      </c>
      <c r="P30" s="7">
        <f t="shared" ref="P30:P44" si="31">A7*R7</f>
        <v>0</v>
      </c>
      <c r="Q30" s="7">
        <f t="shared" ref="Q30:Q44" si="32">A7*S7</f>
        <v>0</v>
      </c>
      <c r="R30" s="7">
        <f t="shared" ref="R30:R44" si="33">A7*T7</f>
        <v>0</v>
      </c>
      <c r="S30" s="7">
        <f t="shared" ref="S30:S44" si="34">A7*U7</f>
        <v>0</v>
      </c>
    </row>
    <row r="31" hidden="1" outlineLevel="1">
      <c r="A31" s="8" t="str">
        <f t="shared" si="18"/>
        <v/>
      </c>
      <c r="B31" s="8" t="s">
        <v>41</v>
      </c>
      <c r="C31" s="8" t="s">
        <v>165</v>
      </c>
      <c r="D31" s="9">
        <f t="shared" si="19"/>
        <v>0</v>
      </c>
      <c r="E31" s="9">
        <f t="shared" si="20"/>
        <v>0</v>
      </c>
      <c r="F31" s="9">
        <f t="shared" si="21"/>
        <v>0</v>
      </c>
      <c r="G31" s="9">
        <f t="shared" si="22"/>
        <v>0</v>
      </c>
      <c r="H31" s="9">
        <f t="shared" si="23"/>
        <v>0</v>
      </c>
      <c r="I31" s="9">
        <f t="shared" si="24"/>
        <v>0</v>
      </c>
      <c r="J31" s="9">
        <f t="shared" si="25"/>
        <v>0</v>
      </c>
      <c r="K31" s="9">
        <f t="shared" si="26"/>
        <v>0</v>
      </c>
      <c r="L31" s="9">
        <f t="shared" si="27"/>
        <v>0</v>
      </c>
      <c r="M31" s="9">
        <f t="shared" si="28"/>
        <v>0</v>
      </c>
      <c r="N31" s="9">
        <f t="shared" si="29"/>
        <v>0</v>
      </c>
      <c r="O31" s="9">
        <f t="shared" si="30"/>
        <v>0</v>
      </c>
      <c r="P31" s="9">
        <f t="shared" si="31"/>
        <v>0</v>
      </c>
      <c r="Q31" s="9">
        <f t="shared" si="32"/>
        <v>0</v>
      </c>
      <c r="R31" s="9">
        <f t="shared" si="33"/>
        <v>0</v>
      </c>
      <c r="S31" s="9">
        <f t="shared" si="34"/>
        <v>0</v>
      </c>
    </row>
    <row r="32" hidden="1" outlineLevel="1">
      <c r="A32" s="6" t="str">
        <f t="shared" si="18"/>
        <v/>
      </c>
      <c r="B32" s="6" t="s">
        <v>41</v>
      </c>
      <c r="C32" s="6" t="s">
        <v>185</v>
      </c>
      <c r="D32" s="7">
        <f t="shared" si="19"/>
        <v>0</v>
      </c>
      <c r="E32" s="7">
        <f t="shared" si="20"/>
        <v>0</v>
      </c>
      <c r="F32" s="7">
        <f t="shared" si="21"/>
        <v>0</v>
      </c>
      <c r="G32" s="7">
        <f t="shared" si="22"/>
        <v>0</v>
      </c>
      <c r="H32" s="7">
        <f t="shared" si="23"/>
        <v>0</v>
      </c>
      <c r="I32" s="7">
        <f t="shared" si="24"/>
        <v>0</v>
      </c>
      <c r="J32" s="7">
        <f t="shared" si="25"/>
        <v>0</v>
      </c>
      <c r="K32" s="7">
        <f t="shared" si="26"/>
        <v>0</v>
      </c>
      <c r="L32" s="7">
        <f t="shared" si="27"/>
        <v>0</v>
      </c>
      <c r="M32" s="7">
        <f t="shared" si="28"/>
        <v>0</v>
      </c>
      <c r="N32" s="7">
        <f t="shared" si="29"/>
        <v>0</v>
      </c>
      <c r="O32" s="7">
        <f t="shared" si="30"/>
        <v>0</v>
      </c>
      <c r="P32" s="7">
        <f t="shared" si="31"/>
        <v>0</v>
      </c>
      <c r="Q32" s="7">
        <f t="shared" si="32"/>
        <v>0</v>
      </c>
      <c r="R32" s="7">
        <f t="shared" si="33"/>
        <v>0</v>
      </c>
      <c r="S32" s="7">
        <f t="shared" si="34"/>
        <v>0</v>
      </c>
    </row>
    <row r="33" hidden="1" outlineLevel="1">
      <c r="A33" s="8">
        <f t="shared" si="18"/>
        <v>2</v>
      </c>
      <c r="B33" s="8" t="s">
        <v>29</v>
      </c>
      <c r="C33" s="8" t="s">
        <v>167</v>
      </c>
      <c r="D33" s="9">
        <f t="shared" si="19"/>
        <v>100</v>
      </c>
      <c r="E33" s="9">
        <f t="shared" si="20"/>
        <v>16.6</v>
      </c>
      <c r="F33" s="9">
        <f t="shared" si="21"/>
        <v>10</v>
      </c>
      <c r="G33" s="9">
        <f t="shared" si="22"/>
        <v>12.2</v>
      </c>
      <c r="H33" s="9">
        <f t="shared" si="23"/>
        <v>2</v>
      </c>
      <c r="I33" s="9">
        <f t="shared" si="24"/>
        <v>660</v>
      </c>
      <c r="J33" s="9">
        <f t="shared" si="25"/>
        <v>90</v>
      </c>
      <c r="K33" s="9">
        <f t="shared" si="26"/>
        <v>100</v>
      </c>
      <c r="L33" s="9">
        <f t="shared" si="27"/>
        <v>190</v>
      </c>
      <c r="M33" s="9">
        <f t="shared" si="28"/>
        <v>3.4</v>
      </c>
      <c r="N33" s="9">
        <f t="shared" si="29"/>
        <v>2</v>
      </c>
      <c r="O33" s="9">
        <f t="shared" si="30"/>
        <v>0</v>
      </c>
      <c r="P33" s="9">
        <f t="shared" si="31"/>
        <v>0.6</v>
      </c>
      <c r="Q33" s="9">
        <f t="shared" si="32"/>
        <v>0.08</v>
      </c>
      <c r="R33" s="9">
        <f t="shared" si="33"/>
        <v>0</v>
      </c>
      <c r="S33" s="9">
        <f t="shared" si="34"/>
        <v>6.8</v>
      </c>
    </row>
    <row r="34" hidden="1" outlineLevel="1">
      <c r="A34" s="6">
        <f t="shared" si="18"/>
        <v>2</v>
      </c>
      <c r="B34" s="6" t="s">
        <v>168</v>
      </c>
      <c r="C34" s="6" t="s">
        <v>169</v>
      </c>
      <c r="D34" s="7">
        <f t="shared" si="19"/>
        <v>30</v>
      </c>
      <c r="E34" s="7">
        <f t="shared" si="20"/>
        <v>5.2</v>
      </c>
      <c r="F34" s="7">
        <f t="shared" si="21"/>
        <v>3.2</v>
      </c>
      <c r="G34" s="7">
        <f t="shared" si="22"/>
        <v>4.4</v>
      </c>
      <c r="H34" s="7">
        <f t="shared" si="23"/>
        <v>1300</v>
      </c>
      <c r="I34" s="7">
        <f t="shared" si="24"/>
        <v>280</v>
      </c>
      <c r="J34" s="7">
        <f t="shared" si="25"/>
        <v>46</v>
      </c>
      <c r="K34" s="7">
        <f t="shared" si="26"/>
        <v>40</v>
      </c>
      <c r="L34" s="7">
        <f t="shared" si="27"/>
        <v>76</v>
      </c>
      <c r="M34" s="7">
        <f t="shared" si="28"/>
        <v>2</v>
      </c>
      <c r="N34" s="7">
        <f t="shared" si="29"/>
        <v>0.6</v>
      </c>
      <c r="O34" s="7">
        <f t="shared" si="30"/>
        <v>0</v>
      </c>
      <c r="P34" s="7">
        <f t="shared" si="31"/>
        <v>0.4</v>
      </c>
      <c r="Q34" s="7">
        <f t="shared" si="32"/>
        <v>0.02</v>
      </c>
      <c r="R34" s="7">
        <f t="shared" si="33"/>
        <v>0</v>
      </c>
      <c r="S34" s="7">
        <f t="shared" si="34"/>
        <v>2</v>
      </c>
    </row>
    <row r="35" hidden="1" outlineLevel="1">
      <c r="A35" s="8" t="str">
        <f t="shared" si="18"/>
        <v/>
      </c>
      <c r="B35" s="8" t="s">
        <v>171</v>
      </c>
      <c r="C35" s="8" t="s">
        <v>172</v>
      </c>
      <c r="D35" s="9">
        <f t="shared" si="19"/>
        <v>0</v>
      </c>
      <c r="E35" s="9">
        <f t="shared" si="20"/>
        <v>0</v>
      </c>
      <c r="F35" s="9">
        <f t="shared" si="21"/>
        <v>0</v>
      </c>
      <c r="G35" s="9">
        <f t="shared" si="22"/>
        <v>0</v>
      </c>
      <c r="H35" s="9">
        <f t="shared" si="23"/>
        <v>0</v>
      </c>
      <c r="I35" s="9">
        <f t="shared" si="24"/>
        <v>0</v>
      </c>
      <c r="J35" s="9">
        <f t="shared" si="25"/>
        <v>0</v>
      </c>
      <c r="K35" s="9">
        <f t="shared" si="26"/>
        <v>0</v>
      </c>
      <c r="L35" s="9">
        <f t="shared" si="27"/>
        <v>0</v>
      </c>
      <c r="M35" s="9">
        <f t="shared" si="28"/>
        <v>0</v>
      </c>
      <c r="N35" s="9">
        <f t="shared" si="29"/>
        <v>0</v>
      </c>
      <c r="O35" s="9">
        <f t="shared" si="30"/>
        <v>0</v>
      </c>
      <c r="P35" s="9">
        <f t="shared" si="31"/>
        <v>0</v>
      </c>
      <c r="Q35" s="9">
        <f t="shared" si="32"/>
        <v>0</v>
      </c>
      <c r="R35" s="9">
        <f t="shared" si="33"/>
        <v>0</v>
      </c>
      <c r="S35" s="9">
        <f t="shared" si="34"/>
        <v>0</v>
      </c>
    </row>
    <row r="36" hidden="1" outlineLevel="1">
      <c r="A36" s="6">
        <f t="shared" si="18"/>
        <v>2</v>
      </c>
      <c r="B36" s="6" t="s">
        <v>23</v>
      </c>
      <c r="C36" s="6" t="s">
        <v>174</v>
      </c>
      <c r="D36" s="7">
        <f t="shared" si="19"/>
        <v>120</v>
      </c>
      <c r="E36" s="7">
        <f t="shared" si="20"/>
        <v>12.6</v>
      </c>
      <c r="F36" s="7">
        <f t="shared" si="21"/>
        <v>10.6</v>
      </c>
      <c r="G36" s="7">
        <f t="shared" si="22"/>
        <v>0.4</v>
      </c>
      <c r="H36" s="7">
        <f t="shared" si="23"/>
        <v>142</v>
      </c>
      <c r="I36" s="7">
        <f t="shared" si="24"/>
        <v>132</v>
      </c>
      <c r="J36" s="7">
        <f t="shared" si="25"/>
        <v>52</v>
      </c>
      <c r="K36" s="7">
        <f t="shared" si="26"/>
        <v>12</v>
      </c>
      <c r="L36" s="7">
        <f t="shared" si="27"/>
        <v>184</v>
      </c>
      <c r="M36" s="7">
        <f t="shared" si="28"/>
        <v>1.8</v>
      </c>
      <c r="N36" s="7">
        <f t="shared" si="29"/>
        <v>1.4</v>
      </c>
      <c r="O36" s="7">
        <f t="shared" si="30"/>
        <v>300</v>
      </c>
      <c r="P36" s="7">
        <f t="shared" si="31"/>
        <v>1</v>
      </c>
      <c r="Q36" s="7">
        <f t="shared" si="32"/>
        <v>0.06</v>
      </c>
      <c r="R36" s="7">
        <f t="shared" si="33"/>
        <v>0</v>
      </c>
      <c r="S36" s="7">
        <f t="shared" si="34"/>
        <v>0</v>
      </c>
    </row>
    <row r="37" hidden="1" outlineLevel="1">
      <c r="A37" s="8">
        <f t="shared" si="18"/>
        <v>0.4</v>
      </c>
      <c r="B37" s="8" t="s">
        <v>29</v>
      </c>
      <c r="C37" s="8" t="s">
        <v>175</v>
      </c>
      <c r="D37" s="9">
        <f t="shared" si="19"/>
        <v>400</v>
      </c>
      <c r="E37" s="9">
        <f t="shared" si="20"/>
        <v>13.2</v>
      </c>
      <c r="F37" s="9">
        <f t="shared" si="21"/>
        <v>15.2</v>
      </c>
      <c r="G37" s="9">
        <f t="shared" si="22"/>
        <v>19.2</v>
      </c>
      <c r="H37" s="9">
        <f t="shared" si="23"/>
        <v>164</v>
      </c>
      <c r="I37" s="9">
        <f t="shared" si="24"/>
        <v>600</v>
      </c>
      <c r="J37" s="9">
        <f t="shared" si="25"/>
        <v>440</v>
      </c>
      <c r="K37" s="9">
        <f t="shared" si="26"/>
        <v>40</v>
      </c>
      <c r="L37" s="9">
        <f t="shared" si="27"/>
        <v>372</v>
      </c>
      <c r="M37" s="9">
        <f t="shared" si="28"/>
        <v>0.08</v>
      </c>
      <c r="N37" s="9">
        <f t="shared" si="29"/>
        <v>1.6</v>
      </c>
      <c r="O37" s="9">
        <f t="shared" si="30"/>
        <v>152</v>
      </c>
      <c r="P37" s="9">
        <f t="shared" si="31"/>
        <v>0.4</v>
      </c>
      <c r="Q37" s="9">
        <f t="shared" si="32"/>
        <v>0.16</v>
      </c>
      <c r="R37" s="9">
        <f t="shared" si="33"/>
        <v>4</v>
      </c>
      <c r="S37" s="9">
        <f t="shared" si="34"/>
        <v>0</v>
      </c>
    </row>
    <row r="38" hidden="1" outlineLevel="1">
      <c r="A38" s="6" t="str">
        <f t="shared" si="18"/>
        <v/>
      </c>
      <c r="B38" s="6" t="s">
        <v>176</v>
      </c>
      <c r="C38" s="6" t="s">
        <v>177</v>
      </c>
      <c r="D38" s="7">
        <f t="shared" si="19"/>
        <v>0</v>
      </c>
      <c r="E38" s="7">
        <f t="shared" si="20"/>
        <v>0</v>
      </c>
      <c r="F38" s="7">
        <f t="shared" si="21"/>
        <v>0</v>
      </c>
      <c r="G38" s="7">
        <f t="shared" si="22"/>
        <v>0</v>
      </c>
      <c r="H38" s="7">
        <f t="shared" si="23"/>
        <v>0</v>
      </c>
      <c r="I38" s="7">
        <f t="shared" si="24"/>
        <v>0</v>
      </c>
      <c r="J38" s="7">
        <f t="shared" si="25"/>
        <v>0</v>
      </c>
      <c r="K38" s="7">
        <f t="shared" si="26"/>
        <v>0</v>
      </c>
      <c r="L38" s="7">
        <f t="shared" si="27"/>
        <v>0</v>
      </c>
      <c r="M38" s="7">
        <f t="shared" si="28"/>
        <v>0</v>
      </c>
      <c r="N38" s="7">
        <f t="shared" si="29"/>
        <v>0</v>
      </c>
      <c r="O38" s="7">
        <f t="shared" si="30"/>
        <v>0</v>
      </c>
      <c r="P38" s="7">
        <f t="shared" si="31"/>
        <v>0</v>
      </c>
      <c r="Q38" s="7">
        <f t="shared" si="32"/>
        <v>0</v>
      </c>
      <c r="R38" s="7">
        <f t="shared" si="33"/>
        <v>0</v>
      </c>
      <c r="S38" s="7">
        <f t="shared" si="34"/>
        <v>0</v>
      </c>
    </row>
    <row r="39" hidden="1" outlineLevel="1">
      <c r="A39" s="8" t="str">
        <f t="shared" si="18"/>
        <v/>
      </c>
      <c r="B39" s="8" t="s">
        <v>26</v>
      </c>
      <c r="C39" s="8" t="s">
        <v>179</v>
      </c>
      <c r="D39" s="9">
        <f t="shared" si="19"/>
        <v>0</v>
      </c>
      <c r="E39" s="9">
        <f t="shared" si="20"/>
        <v>0</v>
      </c>
      <c r="F39" s="9">
        <f t="shared" si="21"/>
        <v>0</v>
      </c>
      <c r="G39" s="9">
        <f t="shared" si="22"/>
        <v>0</v>
      </c>
      <c r="H39" s="9">
        <f t="shared" si="23"/>
        <v>0</v>
      </c>
      <c r="I39" s="9">
        <f t="shared" si="24"/>
        <v>0</v>
      </c>
      <c r="J39" s="9">
        <f t="shared" si="25"/>
        <v>0</v>
      </c>
      <c r="K39" s="9">
        <f t="shared" si="26"/>
        <v>0</v>
      </c>
      <c r="L39" s="9">
        <f t="shared" si="27"/>
        <v>0</v>
      </c>
      <c r="M39" s="9">
        <f t="shared" si="28"/>
        <v>0</v>
      </c>
      <c r="N39" s="9">
        <f t="shared" si="29"/>
        <v>0</v>
      </c>
      <c r="O39" s="9">
        <f t="shared" si="30"/>
        <v>0</v>
      </c>
      <c r="P39" s="9">
        <f t="shared" si="31"/>
        <v>0</v>
      </c>
      <c r="Q39" s="9">
        <f t="shared" si="32"/>
        <v>0</v>
      </c>
      <c r="R39" s="9">
        <f t="shared" si="33"/>
        <v>0</v>
      </c>
      <c r="S39" s="9">
        <f t="shared" si="34"/>
        <v>0</v>
      </c>
    </row>
    <row r="40" hidden="1" outlineLevel="1">
      <c r="A40" s="6" t="str">
        <f t="shared" si="18"/>
        <v/>
      </c>
      <c r="B40" s="6" t="s">
        <v>112</v>
      </c>
      <c r="C40" s="6" t="s">
        <v>186</v>
      </c>
      <c r="D40" s="7">
        <f t="shared" si="19"/>
        <v>0</v>
      </c>
      <c r="E40" s="7">
        <f t="shared" si="20"/>
        <v>0</v>
      </c>
      <c r="F40" s="7">
        <f t="shared" si="21"/>
        <v>0</v>
      </c>
      <c r="G40" s="7">
        <f t="shared" si="22"/>
        <v>0</v>
      </c>
      <c r="H40" s="7">
        <f t="shared" si="23"/>
        <v>0</v>
      </c>
      <c r="I40" s="7">
        <f t="shared" si="24"/>
        <v>0</v>
      </c>
      <c r="J40" s="7">
        <f t="shared" si="25"/>
        <v>0</v>
      </c>
      <c r="K40" s="7">
        <f t="shared" si="26"/>
        <v>0</v>
      </c>
      <c r="L40" s="7">
        <f t="shared" si="27"/>
        <v>0</v>
      </c>
      <c r="M40" s="7">
        <f t="shared" si="28"/>
        <v>0</v>
      </c>
      <c r="N40" s="7">
        <f t="shared" si="29"/>
        <v>0</v>
      </c>
      <c r="O40" s="7">
        <f t="shared" si="30"/>
        <v>0</v>
      </c>
      <c r="P40" s="7">
        <f t="shared" si="31"/>
        <v>0</v>
      </c>
      <c r="Q40" s="7">
        <f t="shared" si="32"/>
        <v>0</v>
      </c>
      <c r="R40" s="7">
        <f t="shared" si="33"/>
        <v>0</v>
      </c>
      <c r="S40" s="7">
        <f t="shared" si="34"/>
        <v>0</v>
      </c>
    </row>
    <row r="41" hidden="1" outlineLevel="1">
      <c r="A41" s="8" t="str">
        <f t="shared" si="18"/>
        <v/>
      </c>
      <c r="B41" s="8" t="s">
        <v>153</v>
      </c>
      <c r="C41" s="8" t="s">
        <v>181</v>
      </c>
      <c r="D41" s="9">
        <f t="shared" si="19"/>
        <v>0</v>
      </c>
      <c r="E41" s="9">
        <f t="shared" si="20"/>
        <v>0</v>
      </c>
      <c r="F41" s="9">
        <f t="shared" si="21"/>
        <v>0</v>
      </c>
      <c r="G41" s="9">
        <f t="shared" si="22"/>
        <v>0</v>
      </c>
      <c r="H41" s="9">
        <f t="shared" si="23"/>
        <v>0</v>
      </c>
      <c r="I41" s="9">
        <f t="shared" si="24"/>
        <v>0</v>
      </c>
      <c r="J41" s="9">
        <f t="shared" si="25"/>
        <v>0</v>
      </c>
      <c r="K41" s="9">
        <f t="shared" si="26"/>
        <v>0</v>
      </c>
      <c r="L41" s="9">
        <f t="shared" si="27"/>
        <v>0</v>
      </c>
      <c r="M41" s="9">
        <f t="shared" si="28"/>
        <v>0</v>
      </c>
      <c r="N41" s="9">
        <f t="shared" si="29"/>
        <v>0</v>
      </c>
      <c r="O41" s="9">
        <f t="shared" si="30"/>
        <v>0</v>
      </c>
      <c r="P41" s="9">
        <f t="shared" si="31"/>
        <v>0</v>
      </c>
      <c r="Q41" s="9">
        <f t="shared" si="32"/>
        <v>0</v>
      </c>
      <c r="R41" s="9">
        <f t="shared" si="33"/>
        <v>0</v>
      </c>
      <c r="S41" s="9">
        <f t="shared" si="34"/>
        <v>0</v>
      </c>
    </row>
    <row r="42" hidden="1" outlineLevel="1">
      <c r="A42" s="6" t="str">
        <f t="shared" si="18"/>
        <v/>
      </c>
      <c r="B42" s="6" t="s">
        <v>153</v>
      </c>
      <c r="C42" s="6" t="s">
        <v>182</v>
      </c>
      <c r="D42" s="7">
        <f t="shared" si="19"/>
        <v>0</v>
      </c>
      <c r="E42" s="7">
        <f t="shared" si="20"/>
        <v>0</v>
      </c>
      <c r="F42" s="7">
        <f t="shared" si="21"/>
        <v>0</v>
      </c>
      <c r="G42" s="7">
        <f t="shared" si="22"/>
        <v>0</v>
      </c>
      <c r="H42" s="7">
        <f t="shared" si="23"/>
        <v>0</v>
      </c>
      <c r="I42" s="7">
        <f t="shared" si="24"/>
        <v>0</v>
      </c>
      <c r="J42" s="7">
        <f t="shared" si="25"/>
        <v>0</v>
      </c>
      <c r="K42" s="7">
        <f t="shared" si="26"/>
        <v>0</v>
      </c>
      <c r="L42" s="7">
        <f t="shared" si="27"/>
        <v>0</v>
      </c>
      <c r="M42" s="7">
        <f t="shared" si="28"/>
        <v>0</v>
      </c>
      <c r="N42" s="7">
        <f t="shared" si="29"/>
        <v>0</v>
      </c>
      <c r="O42" s="7">
        <f t="shared" si="30"/>
        <v>0</v>
      </c>
      <c r="P42" s="7">
        <f t="shared" si="31"/>
        <v>0</v>
      </c>
      <c r="Q42" s="7">
        <f t="shared" si="32"/>
        <v>0</v>
      </c>
      <c r="R42" s="7">
        <f t="shared" si="33"/>
        <v>0</v>
      </c>
      <c r="S42" s="7">
        <f t="shared" si="34"/>
        <v>0</v>
      </c>
    </row>
    <row r="43" hidden="1" outlineLevel="1">
      <c r="A43" s="8" t="str">
        <f t="shared" si="18"/>
        <v/>
      </c>
      <c r="B43" s="8" t="s">
        <v>187</v>
      </c>
      <c r="C43" s="8" t="s">
        <v>183</v>
      </c>
      <c r="D43" s="9">
        <f t="shared" si="19"/>
        <v>0</v>
      </c>
      <c r="E43" s="9">
        <f t="shared" si="20"/>
        <v>0</v>
      </c>
      <c r="F43" s="9">
        <f t="shared" si="21"/>
        <v>0</v>
      </c>
      <c r="G43" s="9">
        <f t="shared" si="22"/>
        <v>0</v>
      </c>
      <c r="H43" s="9">
        <f t="shared" si="23"/>
        <v>0</v>
      </c>
      <c r="I43" s="9">
        <f t="shared" si="24"/>
        <v>0</v>
      </c>
      <c r="J43" s="9">
        <f t="shared" si="25"/>
        <v>0</v>
      </c>
      <c r="K43" s="9">
        <f t="shared" si="26"/>
        <v>0</v>
      </c>
      <c r="L43" s="9">
        <f t="shared" si="27"/>
        <v>0</v>
      </c>
      <c r="M43" s="9">
        <f t="shared" si="28"/>
        <v>0</v>
      </c>
      <c r="N43" s="9">
        <f t="shared" si="29"/>
        <v>0</v>
      </c>
      <c r="O43" s="9">
        <f t="shared" si="30"/>
        <v>0</v>
      </c>
      <c r="P43" s="9">
        <f t="shared" si="31"/>
        <v>0</v>
      </c>
      <c r="Q43" s="9">
        <f t="shared" si="32"/>
        <v>0</v>
      </c>
      <c r="R43" s="9">
        <f t="shared" si="33"/>
        <v>0</v>
      </c>
      <c r="S43" s="9">
        <f t="shared" si="34"/>
        <v>0</v>
      </c>
    </row>
    <row r="44" hidden="1" outlineLevel="1">
      <c r="A44" s="6">
        <f t="shared" si="18"/>
        <v>4</v>
      </c>
      <c r="B44" s="6" t="s">
        <v>187</v>
      </c>
      <c r="C44" s="6" t="s">
        <v>184</v>
      </c>
      <c r="D44" s="7">
        <f t="shared" si="19"/>
        <v>600</v>
      </c>
      <c r="E44" s="7">
        <f t="shared" si="20"/>
        <v>16.8</v>
      </c>
      <c r="F44" s="7">
        <f t="shared" si="21"/>
        <v>6</v>
      </c>
      <c r="G44" s="7">
        <f t="shared" si="22"/>
        <v>213.6</v>
      </c>
      <c r="H44" s="7">
        <f t="shared" si="23"/>
        <v>8</v>
      </c>
      <c r="I44" s="7">
        <f t="shared" si="24"/>
        <v>560</v>
      </c>
      <c r="J44" s="7">
        <f t="shared" si="25"/>
        <v>44</v>
      </c>
      <c r="K44" s="7">
        <f t="shared" si="26"/>
        <v>296</v>
      </c>
      <c r="L44" s="7">
        <f t="shared" si="27"/>
        <v>800</v>
      </c>
      <c r="M44" s="7">
        <f t="shared" si="28"/>
        <v>3.6</v>
      </c>
      <c r="N44" s="7">
        <f t="shared" si="29"/>
        <v>4.8</v>
      </c>
      <c r="O44" s="7">
        <f t="shared" si="30"/>
        <v>0</v>
      </c>
      <c r="P44" s="7">
        <f t="shared" si="31"/>
        <v>3.2</v>
      </c>
      <c r="Q44" s="7">
        <f t="shared" si="32"/>
        <v>0.96</v>
      </c>
      <c r="R44" s="7">
        <f t="shared" si="33"/>
        <v>0</v>
      </c>
      <c r="S44" s="7">
        <f t="shared" si="34"/>
        <v>8.4</v>
      </c>
    </row>
    <row r="45">
      <c r="A45" s="20" t="s">
        <v>91</v>
      </c>
      <c r="B45" s="30"/>
      <c r="C45" s="31"/>
      <c r="D45" s="23">
        <f t="shared" ref="D45:S45" si="35">SUM(D26:D44)</f>
        <v>1565</v>
      </c>
      <c r="E45" s="23">
        <f t="shared" si="35"/>
        <v>80.3</v>
      </c>
      <c r="F45" s="23">
        <f t="shared" si="35"/>
        <v>70.5</v>
      </c>
      <c r="G45" s="23">
        <f t="shared" si="35"/>
        <v>255.8</v>
      </c>
      <c r="H45" s="23">
        <f t="shared" si="35"/>
        <v>1649</v>
      </c>
      <c r="I45" s="23">
        <f t="shared" si="35"/>
        <v>2682</v>
      </c>
      <c r="J45" s="23">
        <f t="shared" si="35"/>
        <v>902</v>
      </c>
      <c r="K45" s="23">
        <f t="shared" si="35"/>
        <v>638</v>
      </c>
      <c r="L45" s="23">
        <f t="shared" si="35"/>
        <v>1822</v>
      </c>
      <c r="M45" s="23">
        <f t="shared" si="35"/>
        <v>14.48</v>
      </c>
      <c r="N45" s="23">
        <f t="shared" si="35"/>
        <v>11.9</v>
      </c>
      <c r="O45" s="23">
        <f t="shared" si="35"/>
        <v>452</v>
      </c>
      <c r="P45" s="23">
        <f t="shared" si="35"/>
        <v>7</v>
      </c>
      <c r="Q45" s="23">
        <f t="shared" si="35"/>
        <v>1.61</v>
      </c>
      <c r="R45" s="23">
        <f t="shared" si="35"/>
        <v>4</v>
      </c>
      <c r="S45" s="23">
        <f t="shared" si="35"/>
        <v>19.9</v>
      </c>
    </row>
    <row r="46">
      <c r="A46" s="43"/>
      <c r="B46" s="43"/>
      <c r="C46" s="43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8" t="s">
        <v>92</v>
      </c>
      <c r="S46" s="22"/>
    </row>
    <row r="47">
      <c r="A47" s="4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>
        <f>E45*4+F45*9+G45*4</f>
        <v>1978.9</v>
      </c>
      <c r="S47" s="31"/>
    </row>
    <row r="48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>
      <c r="A49" s="26"/>
      <c r="B49" s="27" t="s">
        <v>93</v>
      </c>
      <c r="C49" s="27" t="s">
        <v>4</v>
      </c>
      <c r="D49" s="27" t="s">
        <v>5</v>
      </c>
      <c r="E49" s="27" t="s">
        <v>6</v>
      </c>
      <c r="F49" s="27" t="s">
        <v>7</v>
      </c>
      <c r="G49" s="27" t="s">
        <v>8</v>
      </c>
      <c r="H49" s="27" t="s">
        <v>9</v>
      </c>
      <c r="I49" s="27" t="s">
        <v>10</v>
      </c>
      <c r="J49" s="27" t="s">
        <v>11</v>
      </c>
      <c r="K49" s="27" t="s">
        <v>12</v>
      </c>
      <c r="L49" s="27" t="s">
        <v>13</v>
      </c>
      <c r="M49" s="27" t="s">
        <v>14</v>
      </c>
      <c r="N49" s="27" t="s">
        <v>15</v>
      </c>
      <c r="O49" s="27" t="s">
        <v>16</v>
      </c>
      <c r="P49" s="27" t="s">
        <v>17</v>
      </c>
      <c r="Q49" s="27" t="s">
        <v>18</v>
      </c>
    </row>
    <row r="50">
      <c r="A50" s="29" t="s">
        <v>94</v>
      </c>
      <c r="B50" s="29">
        <v>2650.0</v>
      </c>
      <c r="C50" s="29">
        <v>60.0</v>
      </c>
      <c r="D50" s="29">
        <v>58.0</v>
      </c>
      <c r="E50" s="29">
        <v>397.0</v>
      </c>
      <c r="F50" s="29">
        <v>600.0</v>
      </c>
      <c r="G50" s="29">
        <v>3000.0</v>
      </c>
      <c r="H50" s="29">
        <v>800.0</v>
      </c>
      <c r="I50" s="29">
        <v>340.0</v>
      </c>
      <c r="J50" s="29">
        <v>1000.0</v>
      </c>
      <c r="K50" s="29">
        <v>7.0</v>
      </c>
      <c r="L50" s="29">
        <v>10.0</v>
      </c>
      <c r="M50" s="29">
        <v>850.0</v>
      </c>
      <c r="N50" s="29">
        <v>6.5</v>
      </c>
      <c r="O50" s="29">
        <v>1.4</v>
      </c>
      <c r="P50" s="29">
        <v>100.0</v>
      </c>
      <c r="Q50" s="29">
        <v>20.0</v>
      </c>
    </row>
    <row r="51">
      <c r="A51" s="29" t="s">
        <v>95</v>
      </c>
      <c r="B51" s="29">
        <v>1950.0</v>
      </c>
      <c r="C51" s="29">
        <v>50.0</v>
      </c>
      <c r="D51" s="29">
        <v>43.0</v>
      </c>
      <c r="E51" s="29">
        <v>292.0</v>
      </c>
      <c r="F51" s="29">
        <v>600.0</v>
      </c>
      <c r="G51" s="29">
        <v>2600.0</v>
      </c>
      <c r="H51" s="29">
        <v>650.0</v>
      </c>
      <c r="I51" s="29">
        <v>270.0</v>
      </c>
      <c r="J51" s="29">
        <v>800.0</v>
      </c>
      <c r="K51" s="29">
        <v>8.5</v>
      </c>
      <c r="L51" s="29">
        <v>8.0</v>
      </c>
      <c r="M51" s="29">
        <v>650.0</v>
      </c>
      <c r="N51" s="29">
        <v>6.0</v>
      </c>
      <c r="O51" s="29">
        <v>1.1</v>
      </c>
      <c r="P51" s="29">
        <v>100.0</v>
      </c>
      <c r="Q51" s="29">
        <v>18.0</v>
      </c>
    </row>
  </sheetData>
  <mergeCells count="6">
    <mergeCell ref="A2:B2"/>
    <mergeCell ref="A24:C24"/>
    <mergeCell ref="A25:B25"/>
    <mergeCell ref="A45:C45"/>
    <mergeCell ref="R46:S46"/>
    <mergeCell ref="R47:S4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Col="1" outlineLevelRow="1"/>
  <cols>
    <col customWidth="1" min="1" max="1" width="16.71"/>
    <col customWidth="1" min="2" max="3" width="9.0"/>
    <col customWidth="1" min="4" max="18" width="9.0" outlineLevel="1"/>
  </cols>
  <sheetData>
    <row r="2" outlineLevel="1">
      <c r="A2" s="51"/>
      <c r="B2" s="52" t="s">
        <v>3</v>
      </c>
      <c r="C2" s="52" t="s">
        <v>93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52" t="s">
        <v>15</v>
      </c>
      <c r="P2" s="52" t="s">
        <v>16</v>
      </c>
      <c r="Q2" s="52" t="s">
        <v>17</v>
      </c>
      <c r="R2" s="53" t="s">
        <v>18</v>
      </c>
      <c r="S2" s="54"/>
    </row>
    <row r="3" ht="15.0" customHeight="1" outlineLevel="1">
      <c r="A3" s="55" t="s">
        <v>188</v>
      </c>
      <c r="B3" s="56">
        <f>'野菜'!D99</f>
        <v>1084.5</v>
      </c>
      <c r="C3" s="55">
        <f t="shared" ref="C3:C7" si="1">D3*4+E3*9+F3*4</f>
        <v>261.213</v>
      </c>
      <c r="D3" s="55">
        <f>'野菜'!E99</f>
        <v>10.2645</v>
      </c>
      <c r="E3" s="55">
        <f>'野菜'!F99</f>
        <v>1.699</v>
      </c>
      <c r="F3" s="55">
        <f>'野菜'!G99</f>
        <v>51.216</v>
      </c>
      <c r="G3" s="55">
        <f>'野菜'!H99</f>
        <v>110.675</v>
      </c>
      <c r="H3" s="55">
        <f>'野菜'!I99</f>
        <v>2559.4</v>
      </c>
      <c r="I3" s="55">
        <f>'野菜'!J99</f>
        <v>378.37</v>
      </c>
      <c r="J3" s="55">
        <f>'野菜'!K99</f>
        <v>137.92</v>
      </c>
      <c r="K3" s="55">
        <f>'野菜'!L99</f>
        <v>266.4</v>
      </c>
      <c r="L3" s="55">
        <f>'野菜'!M99</f>
        <v>5.2525</v>
      </c>
      <c r="M3" s="55">
        <f>'野菜'!N99</f>
        <v>1.979</v>
      </c>
      <c r="N3" s="55">
        <f>'野菜'!O99</f>
        <v>1628.725</v>
      </c>
      <c r="O3" s="55">
        <f>'野菜'!P99</f>
        <v>5.069</v>
      </c>
      <c r="P3" s="55">
        <f>'野菜'!Q99</f>
        <v>0.51565</v>
      </c>
      <c r="Q3" s="55">
        <f>'野菜'!R99</f>
        <v>329.4</v>
      </c>
      <c r="R3" s="57">
        <f>'野菜'!S99</f>
        <v>17.056</v>
      </c>
      <c r="S3" s="17"/>
    </row>
    <row r="4" outlineLevel="1">
      <c r="A4" s="55" t="s">
        <v>189</v>
      </c>
      <c r="B4" s="26">
        <f>'果物'!D33</f>
        <v>0</v>
      </c>
      <c r="C4" s="55">
        <f t="shared" si="1"/>
        <v>0</v>
      </c>
      <c r="D4" s="51">
        <f>'果物'!E33</f>
        <v>0</v>
      </c>
      <c r="E4" s="51">
        <f>'果物'!F33</f>
        <v>0</v>
      </c>
      <c r="F4" s="51">
        <f>'果物'!G33</f>
        <v>0</v>
      </c>
      <c r="G4" s="51">
        <f>'果物'!H33</f>
        <v>0</v>
      </c>
      <c r="H4" s="51">
        <f>'果物'!I33</f>
        <v>0</v>
      </c>
      <c r="I4" s="51">
        <f>'果物'!J33</f>
        <v>0</v>
      </c>
      <c r="J4" s="51">
        <f>'果物'!K33</f>
        <v>0</v>
      </c>
      <c r="K4" s="51">
        <f>'果物'!L33</f>
        <v>0</v>
      </c>
      <c r="L4" s="51">
        <f>'果物'!M33</f>
        <v>0</v>
      </c>
      <c r="M4" s="51">
        <f>'果物'!N33</f>
        <v>0</v>
      </c>
      <c r="N4" s="51">
        <f>'果物'!O33</f>
        <v>0</v>
      </c>
      <c r="O4" s="51">
        <f>'果物'!P33</f>
        <v>0</v>
      </c>
      <c r="P4" s="51">
        <f>'果物'!Q33</f>
        <v>0</v>
      </c>
      <c r="Q4" s="51">
        <f>'果物'!R33</f>
        <v>0</v>
      </c>
      <c r="R4" s="58">
        <f>'果物'!S33</f>
        <v>0</v>
      </c>
      <c r="S4" s="54"/>
    </row>
    <row r="5" outlineLevel="1">
      <c r="A5" s="55" t="s">
        <v>190</v>
      </c>
      <c r="B5" s="51">
        <f>'肉'!D39</f>
        <v>200</v>
      </c>
      <c r="C5" s="55">
        <f t="shared" si="1"/>
        <v>242</v>
      </c>
      <c r="D5" s="51">
        <f>'肉'!E39</f>
        <v>38</v>
      </c>
      <c r="E5" s="51">
        <f>'肉'!F39</f>
        <v>10</v>
      </c>
      <c r="F5" s="51">
        <f>'肉'!G39</f>
        <v>0</v>
      </c>
      <c r="G5" s="51">
        <f>'肉'!H39</f>
        <v>138</v>
      </c>
      <c r="H5" s="51">
        <f>'肉'!I39</f>
        <v>640</v>
      </c>
      <c r="I5" s="51">
        <f>'肉'!J39</f>
        <v>10</v>
      </c>
      <c r="J5" s="51">
        <f>'肉'!K39</f>
        <v>48</v>
      </c>
      <c r="K5" s="51">
        <f>'肉'!L39</f>
        <v>380</v>
      </c>
      <c r="L5" s="51">
        <f>'肉'!M39</f>
        <v>1.2</v>
      </c>
      <c r="M5" s="51">
        <f>'肉'!N39</f>
        <v>5.6</v>
      </c>
      <c r="N5" s="51">
        <f>'肉'!O39</f>
        <v>32</v>
      </c>
      <c r="O5" s="51">
        <f>'肉'!P39</f>
        <v>1.2</v>
      </c>
      <c r="P5" s="51">
        <f>'肉'!Q39</f>
        <v>0.24</v>
      </c>
      <c r="Q5" s="51">
        <f>'肉'!R39</f>
        <v>6</v>
      </c>
      <c r="R5" s="58">
        <f>'肉'!S39</f>
        <v>0</v>
      </c>
      <c r="S5" s="54"/>
    </row>
    <row r="6" outlineLevel="1">
      <c r="A6" s="55" t="s">
        <v>191</v>
      </c>
      <c r="B6" s="51">
        <f>'魚'!D40</f>
        <v>0</v>
      </c>
      <c r="C6" s="55">
        <f t="shared" si="1"/>
        <v>0</v>
      </c>
      <c r="D6" s="51">
        <f>'魚'!E40</f>
        <v>0</v>
      </c>
      <c r="E6" s="51">
        <f>'魚'!F40</f>
        <v>0</v>
      </c>
      <c r="F6" s="51">
        <f>'魚'!G40</f>
        <v>0</v>
      </c>
      <c r="G6" s="51">
        <f>'魚'!H40</f>
        <v>0</v>
      </c>
      <c r="H6" s="51">
        <f>'魚'!I40</f>
        <v>0</v>
      </c>
      <c r="I6" s="51">
        <f>'魚'!J40</f>
        <v>0</v>
      </c>
      <c r="J6" s="51">
        <f>'魚'!K40</f>
        <v>0</v>
      </c>
      <c r="K6" s="51">
        <f>'魚'!L40</f>
        <v>0</v>
      </c>
      <c r="L6" s="51">
        <f>'魚'!M40</f>
        <v>0</v>
      </c>
      <c r="M6" s="51">
        <f>'魚'!N40</f>
        <v>0</v>
      </c>
      <c r="N6" s="51">
        <f>'魚'!O40</f>
        <v>0</v>
      </c>
      <c r="O6" s="51">
        <f>'魚'!P40</f>
        <v>0</v>
      </c>
      <c r="P6" s="51">
        <f>'魚'!Q40</f>
        <v>0</v>
      </c>
      <c r="Q6" s="51">
        <f>'魚'!R40</f>
        <v>0</v>
      </c>
      <c r="R6" s="58">
        <f>'魚'!S40</f>
        <v>0</v>
      </c>
      <c r="S6" s="54"/>
    </row>
    <row r="7" outlineLevel="1">
      <c r="A7" s="55" t="s">
        <v>192</v>
      </c>
      <c r="B7" s="51">
        <f>'その他'!D45</f>
        <v>1565</v>
      </c>
      <c r="C7" s="55">
        <f t="shared" si="1"/>
        <v>1978.9</v>
      </c>
      <c r="D7" s="51">
        <f>'その他'!E45</f>
        <v>80.3</v>
      </c>
      <c r="E7" s="51">
        <f>'その他'!F45</f>
        <v>70.5</v>
      </c>
      <c r="F7" s="51">
        <f>'その他'!G45</f>
        <v>255.8</v>
      </c>
      <c r="G7" s="51">
        <f>'その他'!H45</f>
        <v>1649</v>
      </c>
      <c r="H7" s="51">
        <f>'その他'!I45</f>
        <v>2682</v>
      </c>
      <c r="I7" s="51">
        <f>'その他'!J45</f>
        <v>902</v>
      </c>
      <c r="J7" s="51">
        <f>'その他'!K45</f>
        <v>638</v>
      </c>
      <c r="K7" s="51">
        <f>'その他'!L45</f>
        <v>1822</v>
      </c>
      <c r="L7" s="51">
        <f>'その他'!M45</f>
        <v>14.48</v>
      </c>
      <c r="M7" s="51">
        <f>'その他'!N45</f>
        <v>11.9</v>
      </c>
      <c r="N7" s="51">
        <f>'その他'!O45</f>
        <v>452</v>
      </c>
      <c r="O7" s="51">
        <f>'その他'!P45</f>
        <v>7</v>
      </c>
      <c r="P7" s="51">
        <f>'その他'!Q45</f>
        <v>1.61</v>
      </c>
      <c r="Q7" s="51">
        <f>'その他'!R45</f>
        <v>4</v>
      </c>
      <c r="R7" s="58">
        <f>'その他'!S45</f>
        <v>19.9</v>
      </c>
      <c r="S7" s="54"/>
    </row>
    <row r="8" outlineLevel="1">
      <c r="A8" s="59" t="s">
        <v>193</v>
      </c>
      <c r="B8" s="60">
        <f t="shared" ref="B8:R8" si="2">SUM(B3:B7)</f>
        <v>2849.5</v>
      </c>
      <c r="C8" s="60">
        <f t="shared" si="2"/>
        <v>2482.113</v>
      </c>
      <c r="D8" s="60">
        <f t="shared" si="2"/>
        <v>128.5645</v>
      </c>
      <c r="E8" s="60">
        <f t="shared" si="2"/>
        <v>82.199</v>
      </c>
      <c r="F8" s="60">
        <f t="shared" si="2"/>
        <v>307.016</v>
      </c>
      <c r="G8" s="60">
        <f t="shared" si="2"/>
        <v>1897.675</v>
      </c>
      <c r="H8" s="60">
        <f t="shared" si="2"/>
        <v>5881.4</v>
      </c>
      <c r="I8" s="60">
        <f t="shared" si="2"/>
        <v>1290.37</v>
      </c>
      <c r="J8" s="60">
        <f t="shared" si="2"/>
        <v>823.92</v>
      </c>
      <c r="K8" s="60">
        <f t="shared" si="2"/>
        <v>2468.4</v>
      </c>
      <c r="L8" s="60">
        <f t="shared" si="2"/>
        <v>20.9325</v>
      </c>
      <c r="M8" s="60">
        <f t="shared" si="2"/>
        <v>19.479</v>
      </c>
      <c r="N8" s="60">
        <f t="shared" si="2"/>
        <v>2112.725</v>
      </c>
      <c r="O8" s="60">
        <f t="shared" si="2"/>
        <v>13.269</v>
      </c>
      <c r="P8" s="60">
        <f t="shared" si="2"/>
        <v>2.36565</v>
      </c>
      <c r="Q8" s="60">
        <f t="shared" si="2"/>
        <v>339.4</v>
      </c>
      <c r="R8" s="61">
        <f t="shared" si="2"/>
        <v>36.956</v>
      </c>
      <c r="S8" s="54"/>
    </row>
    <row r="9" outlineLevel="1">
      <c r="A9" s="62" t="s">
        <v>194</v>
      </c>
      <c r="B9" s="63"/>
      <c r="C9" s="64">
        <f t="shared" ref="C9:R9" si="3">C8/C14</f>
        <v>0.9366464151</v>
      </c>
      <c r="D9" s="64">
        <f t="shared" si="3"/>
        <v>2.142741667</v>
      </c>
      <c r="E9" s="64">
        <f t="shared" si="3"/>
        <v>1.417224138</v>
      </c>
      <c r="F9" s="64">
        <f t="shared" si="3"/>
        <v>0.7733400504</v>
      </c>
      <c r="G9" s="64">
        <f t="shared" si="3"/>
        <v>0.5930234375</v>
      </c>
      <c r="H9" s="64">
        <f t="shared" si="3"/>
        <v>1.960466667</v>
      </c>
      <c r="I9" s="64">
        <f t="shared" si="3"/>
        <v>1.6129625</v>
      </c>
      <c r="J9" s="64">
        <f t="shared" si="3"/>
        <v>2.423294118</v>
      </c>
      <c r="K9" s="64">
        <f t="shared" si="3"/>
        <v>2.4684</v>
      </c>
      <c r="L9" s="64">
        <f t="shared" si="3"/>
        <v>2.990357143</v>
      </c>
      <c r="M9" s="64">
        <f t="shared" si="3"/>
        <v>1.9479</v>
      </c>
      <c r="N9" s="64">
        <f t="shared" si="3"/>
        <v>2.485558824</v>
      </c>
      <c r="O9" s="64">
        <f t="shared" si="3"/>
        <v>2.041384615</v>
      </c>
      <c r="P9" s="64">
        <f t="shared" si="3"/>
        <v>1.68975</v>
      </c>
      <c r="Q9" s="64">
        <f t="shared" si="3"/>
        <v>3.394</v>
      </c>
      <c r="R9" s="65">
        <f t="shared" si="3"/>
        <v>1.8478</v>
      </c>
      <c r="S9" s="54"/>
    </row>
    <row r="10" outlineLevel="1">
      <c r="A10" s="62" t="s">
        <v>195</v>
      </c>
      <c r="B10" s="63"/>
      <c r="C10" s="64">
        <f t="shared" ref="C10:R10" si="4">C8/C15</f>
        <v>1.272878462</v>
      </c>
      <c r="D10" s="64">
        <f t="shared" si="4"/>
        <v>2.57129</v>
      </c>
      <c r="E10" s="64">
        <f t="shared" si="4"/>
        <v>1.911604651</v>
      </c>
      <c r="F10" s="64">
        <f t="shared" si="4"/>
        <v>1.051424658</v>
      </c>
      <c r="G10" s="64">
        <f t="shared" si="4"/>
        <v>0.6777410714</v>
      </c>
      <c r="H10" s="64">
        <f t="shared" si="4"/>
        <v>2.262076923</v>
      </c>
      <c r="I10" s="64">
        <f t="shared" si="4"/>
        <v>1.985184615</v>
      </c>
      <c r="J10" s="64">
        <f t="shared" si="4"/>
        <v>3.051555556</v>
      </c>
      <c r="K10" s="64">
        <f t="shared" si="4"/>
        <v>3.0855</v>
      </c>
      <c r="L10" s="64">
        <f t="shared" si="4"/>
        <v>2.462647059</v>
      </c>
      <c r="M10" s="64">
        <f t="shared" si="4"/>
        <v>2.434875</v>
      </c>
      <c r="N10" s="64">
        <f t="shared" si="4"/>
        <v>3.250346154</v>
      </c>
      <c r="O10" s="64">
        <f t="shared" si="4"/>
        <v>2.2115</v>
      </c>
      <c r="P10" s="64">
        <f t="shared" si="4"/>
        <v>2.150590909</v>
      </c>
      <c r="Q10" s="64">
        <f t="shared" si="4"/>
        <v>3.394</v>
      </c>
      <c r="R10" s="64">
        <f t="shared" si="4"/>
        <v>2.053111111</v>
      </c>
    </row>
    <row r="11" outlineLevel="1">
      <c r="A11" s="62" t="s">
        <v>196</v>
      </c>
      <c r="B11" s="63"/>
      <c r="C11" s="64">
        <f t="shared" ref="C11:R11" si="5">C8/(C14+C15)</f>
        <v>0.5395897826</v>
      </c>
      <c r="D11" s="64">
        <f t="shared" si="5"/>
        <v>1.168768182</v>
      </c>
      <c r="E11" s="64">
        <f t="shared" si="5"/>
        <v>0.8138514851</v>
      </c>
      <c r="F11" s="64">
        <f t="shared" si="5"/>
        <v>0.4455965167</v>
      </c>
      <c r="G11" s="64">
        <f t="shared" si="5"/>
        <v>0.3162791667</v>
      </c>
      <c r="H11" s="64">
        <f t="shared" si="5"/>
        <v>1.05025</v>
      </c>
      <c r="I11" s="64">
        <f t="shared" si="5"/>
        <v>0.8899103448</v>
      </c>
      <c r="J11" s="64">
        <f t="shared" si="5"/>
        <v>1.350688525</v>
      </c>
      <c r="K11" s="64">
        <f t="shared" si="5"/>
        <v>1.371333333</v>
      </c>
      <c r="L11" s="64">
        <f t="shared" si="5"/>
        <v>1.350483871</v>
      </c>
      <c r="M11" s="64">
        <f t="shared" si="5"/>
        <v>1.082166667</v>
      </c>
      <c r="N11" s="64">
        <f t="shared" si="5"/>
        <v>1.408483333</v>
      </c>
      <c r="O11" s="64">
        <f t="shared" si="5"/>
        <v>1.06152</v>
      </c>
      <c r="P11" s="64">
        <f t="shared" si="5"/>
        <v>0.94626</v>
      </c>
      <c r="Q11" s="64">
        <f t="shared" si="5"/>
        <v>1.697</v>
      </c>
      <c r="R11" s="64">
        <f t="shared" si="5"/>
        <v>0.9725263158</v>
      </c>
    </row>
    <row r="12" outlineLevel="1"/>
    <row r="13" outlineLevel="1">
      <c r="B13" s="26"/>
      <c r="C13" s="27" t="s">
        <v>93</v>
      </c>
      <c r="D13" s="27" t="s">
        <v>4</v>
      </c>
      <c r="E13" s="27" t="s">
        <v>5</v>
      </c>
      <c r="F13" s="27" t="s">
        <v>6</v>
      </c>
      <c r="G13" s="27" t="s">
        <v>7</v>
      </c>
      <c r="H13" s="27" t="s">
        <v>8</v>
      </c>
      <c r="I13" s="27" t="s">
        <v>9</v>
      </c>
      <c r="J13" s="27" t="s">
        <v>10</v>
      </c>
      <c r="K13" s="27" t="s">
        <v>11</v>
      </c>
      <c r="L13" s="27" t="s">
        <v>12</v>
      </c>
      <c r="M13" s="27" t="s">
        <v>13</v>
      </c>
      <c r="N13" s="27" t="s">
        <v>14</v>
      </c>
      <c r="O13" s="27" t="s">
        <v>15</v>
      </c>
      <c r="P13" s="27" t="s">
        <v>16</v>
      </c>
      <c r="Q13" s="27" t="s">
        <v>17</v>
      </c>
      <c r="R13" s="27" t="s">
        <v>18</v>
      </c>
    </row>
    <row r="14" outlineLevel="1">
      <c r="B14" s="29" t="s">
        <v>94</v>
      </c>
      <c r="C14" s="29">
        <v>2650.0</v>
      </c>
      <c r="D14" s="29">
        <v>60.0</v>
      </c>
      <c r="E14" s="29">
        <v>58.0</v>
      </c>
      <c r="F14" s="29">
        <v>397.0</v>
      </c>
      <c r="G14" s="29">
        <v>3200.0</v>
      </c>
      <c r="H14" s="29">
        <v>3000.0</v>
      </c>
      <c r="I14" s="29">
        <v>800.0</v>
      </c>
      <c r="J14" s="29">
        <v>340.0</v>
      </c>
      <c r="K14" s="29">
        <v>1000.0</v>
      </c>
      <c r="L14" s="29">
        <v>7.0</v>
      </c>
      <c r="M14" s="29">
        <v>10.0</v>
      </c>
      <c r="N14" s="29">
        <v>850.0</v>
      </c>
      <c r="O14" s="29">
        <v>6.5</v>
      </c>
      <c r="P14" s="29">
        <v>1.4</v>
      </c>
      <c r="Q14" s="29">
        <v>100.0</v>
      </c>
      <c r="R14" s="29">
        <v>20.0</v>
      </c>
      <c r="S14" s="1"/>
    </row>
    <row r="15" outlineLevel="1">
      <c r="B15" s="29" t="s">
        <v>95</v>
      </c>
      <c r="C15" s="29">
        <v>1950.0</v>
      </c>
      <c r="D15" s="29">
        <v>50.0</v>
      </c>
      <c r="E15" s="29">
        <v>43.0</v>
      </c>
      <c r="F15" s="29">
        <v>292.0</v>
      </c>
      <c r="G15" s="29">
        <v>2800.0</v>
      </c>
      <c r="H15" s="29">
        <v>2600.0</v>
      </c>
      <c r="I15" s="29">
        <v>650.0</v>
      </c>
      <c r="J15" s="29">
        <v>270.0</v>
      </c>
      <c r="K15" s="29">
        <v>800.0</v>
      </c>
      <c r="L15" s="29">
        <v>8.5</v>
      </c>
      <c r="M15" s="29">
        <v>8.0</v>
      </c>
      <c r="N15" s="29">
        <v>650.0</v>
      </c>
      <c r="O15" s="29">
        <v>6.0</v>
      </c>
      <c r="P15" s="29">
        <v>1.1</v>
      </c>
      <c r="Q15" s="29">
        <v>100.0</v>
      </c>
      <c r="R15" s="29">
        <v>18.0</v>
      </c>
    </row>
    <row r="16" outlineLevel="1"/>
    <row r="17" outlineLevel="1"/>
    <row r="18" outlineLevel="1"/>
    <row r="19" outlineLevel="1"/>
    <row r="20" outlineLevel="1"/>
    <row r="21" outlineLevel="1"/>
    <row r="22" outlineLevel="1"/>
    <row r="23" outlineLevel="1"/>
    <row r="24" outlineLevel="1"/>
    <row r="25" outlineLevel="1"/>
    <row r="26" outlineLevel="1"/>
    <row r="27" outlineLevel="1"/>
    <row r="28" outlineLevel="1"/>
    <row r="29" outlineLevel="1"/>
    <row r="30" outlineLevel="1"/>
    <row r="31" outlineLevel="1"/>
    <row r="32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outlineLevel="1"/>
    <row r="44" outlineLevel="1"/>
    <row r="45" outlineLevel="1"/>
    <row r="46" outlineLevel="1"/>
    <row r="47" outlineLevel="1"/>
    <row r="48" outlineLevel="1"/>
  </sheetData>
  <drawing r:id="rId1"/>
  <tableParts count="1">
    <tablePart r:id="rId3"/>
  </tableParts>
</worksheet>
</file>